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ravelov\Desktop\Lyubomir Ravelov\2. Други възложители\1. Община Мадан\2018\6. Сондаж\"/>
    </mc:Choice>
  </mc:AlternateContent>
  <bookViews>
    <workbookView xWindow="120" yWindow="105" windowWidth="16275" windowHeight="10545"/>
  </bookViews>
  <sheets>
    <sheet name="Лист1" sheetId="1" r:id="rId1"/>
  </sheets>
  <definedNames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4" i="1"/>
  <c r="F33" i="1"/>
  <c r="F32" i="1"/>
  <c r="F31" i="1"/>
  <c r="F30" i="1"/>
  <c r="F29" i="1"/>
  <c r="F28" i="1"/>
  <c r="F27" i="1"/>
  <c r="F26" i="1"/>
  <c r="F25" i="1"/>
  <c r="F24" i="1"/>
  <c r="F23" i="1"/>
  <c r="F6" i="1"/>
  <c r="F7" i="1"/>
  <c r="F8" i="1"/>
  <c r="F9" i="1"/>
  <c r="F10" i="1"/>
  <c r="F11" i="1"/>
  <c r="F12" i="1"/>
  <c r="F13" i="1"/>
  <c r="F14" i="1"/>
  <c r="F15" i="1"/>
  <c r="F16" i="1"/>
  <c r="F5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F87" i="1" l="1"/>
  <c r="F56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35" i="1"/>
  <c r="F17" i="1" l="1"/>
  <c r="F18" i="1" s="1"/>
  <c r="F19" i="1" l="1"/>
  <c r="F89" i="1" s="1"/>
  <c r="F90" i="1" l="1"/>
  <c r="F91" i="1" s="1"/>
</calcChain>
</file>

<file path=xl/sharedStrings.xml><?xml version="1.0" encoding="utf-8"?>
<sst xmlns="http://schemas.openxmlformats.org/spreadsheetml/2006/main" count="173" uniqueCount="90">
  <si>
    <t>№ по ред</t>
  </si>
  <si>
    <t>Количество</t>
  </si>
  <si>
    <t>Един. Цена, лв</t>
  </si>
  <si>
    <t>Стойност, лв</t>
  </si>
  <si>
    <t>Сондиране с промивна течност Ø 410 mm.</t>
  </si>
  <si>
    <t>Проверка   за   проходимост   (прочистване)   на   наклонен сондажен ствол NQ ( Ø 76 mm) чрез сондажен инструмент в интервала от 250 до 600 m и промиване с чиста вода.</t>
  </si>
  <si>
    <t>Циментация на горния интервал от 0 до 70 m.</t>
  </si>
  <si>
    <t>Общо полеви и лабораторни работи без ДДС</t>
  </si>
  <si>
    <t>Общо без ДДС</t>
  </si>
  <si>
    <t>Инсталиране на кондуктурна метална тръба  Ø324/6 mm  и циментация.</t>
  </si>
  <si>
    <t>Проширяване  на  вертикален  PQ  ствол  (122.6  mm)  до диаметър Ø 311 mm, чрез сондиране с въздух или промивна течност.</t>
  </si>
  <si>
    <t>Инсталиране   на   оригинални   ПВЦ   сондажни   тръби    с диаметър Ø 225 mm, R16 в интервала 0-70 и 240-250 m.</t>
  </si>
  <si>
    <t>Инсталиране  на  оригинални  ПВЦ  сондажни  филтри  с диаметър Ø 225 mm, R16 в интервала 70-240 m.</t>
  </si>
  <si>
    <t>Изграждане на гравиен пакет от сортиран пясък и чакъл с едрина на зърната  3-5 mm в интервала от 70 до 250 m и промиване с чиста вода.</t>
  </si>
  <si>
    <t>Прочистване  и  разработване  на  сондажния  кладенец  с ерлифт 48 часа при дълбочина на потапяне на едуктурната тръба 250 m.</t>
  </si>
  <si>
    <t>Монтаж  и  демонтаж  на  4"  или  6"  потопяема  помпа  на дълбочина 245 m.</t>
  </si>
  <si>
    <t>Опитно  водочерпене  с  потопяема  помпа  и  ЕЛ  агрегат  с продължителност 72 часа.</t>
  </si>
  <si>
    <t>Вземане и анализ на водни проби за ПХА, МБА и РА по Наредба №1 за подземните води</t>
  </si>
  <si>
    <t>Таблица 2. КСС за оборудване на проучвателно-експлоатационен сондаж ПЕС -1ХГ
(Яновска), Мадан за помпажна експлоатация</t>
  </si>
  <si>
    <t>ОПИСАНИЕ</t>
  </si>
  <si>
    <t>мярка</t>
  </si>
  <si>
    <t>Многостъпална, вертикална центробежна помпа корозионно устойчива, за потопен монтаж с параметри Q = 4 l/sec и H = 240m</t>
  </si>
  <si>
    <t>бр.</t>
  </si>
  <si>
    <t>Допълнителен кабел за температурния трансмитер/ 4х 1,0mm2/, [m]</t>
  </si>
  <si>
    <t>m.</t>
  </si>
  <si>
    <t>Сондажна глава</t>
  </si>
  <si>
    <t>Водомерен възел</t>
  </si>
  <si>
    <t>Монтаж</t>
  </si>
  <si>
    <t>72 часова проба</t>
  </si>
  <si>
    <t>Таблица 3. КСС за изграждане на каптажна камера и ПС на сондажния
кладенец за помпажна експлоатация</t>
  </si>
  <si>
    <t>Ръчен изкоп</t>
  </si>
  <si>
    <t>m3</t>
  </si>
  <si>
    <t>Кофраж за фундаменти</t>
  </si>
  <si>
    <t>Доставка и полагане на подложен бетон 10см.</t>
  </si>
  <si>
    <t>Доставка и полагане на  бетон за фундаменти С20/25</t>
  </si>
  <si>
    <t>Циментова замазка</t>
  </si>
  <si>
    <t>Доставка и монтаж специализиран фургон съгласно техническия проект</t>
  </si>
  <si>
    <t>Извозване на излишна земна маса</t>
  </si>
  <si>
    <t>Доставка и монтаж на СК</t>
  </si>
  <si>
    <t>Доставка и колена</t>
  </si>
  <si>
    <t>Доставка и монтаж на канелка 3/4"</t>
  </si>
  <si>
    <t>Доставка и монтаж на манометър</t>
  </si>
  <si>
    <t>Доставка и монтаж на стоманено въже</t>
  </si>
  <si>
    <t>m</t>
  </si>
  <si>
    <t>Доставка ел.табло Т-сондаж</t>
  </si>
  <si>
    <t>Монтаж ел.табло в/у стена</t>
  </si>
  <si>
    <t>Свързване на проводник до 2,5 мм2</t>
  </si>
  <si>
    <t>Свързване на проводник над 2,5 мм2</t>
  </si>
  <si>
    <t>Суха разделка на кабел</t>
  </si>
  <si>
    <t>Направа изкоп 0,8/0,4 м</t>
  </si>
  <si>
    <t>м</t>
  </si>
  <si>
    <t>Доставка кабел СВТ 5х16 мм2</t>
  </si>
  <si>
    <t>Доставка кабел СВТ 5х4 мм2</t>
  </si>
  <si>
    <t>Изтегляне на СВТ в тръба</t>
  </si>
  <si>
    <t>Стоманена тръба 2" - доставка и полагане</t>
  </si>
  <si>
    <t>Метален шлаух ф-23 мм- доставка и полагане</t>
  </si>
  <si>
    <t>Доставка аплик стенен IP 54</t>
  </si>
  <si>
    <t>Монтаж на аплиците</t>
  </si>
  <si>
    <t>Лампен излаз със СВТ открито с противовлажна арматура - до 6m</t>
  </si>
  <si>
    <t>Контактен излаз със СВТ открито с противовлажна арматура - монофазен до 6m</t>
  </si>
  <si>
    <t>Контактен излаз със СВТ открито с противовлажна арматура - трифазен до 6m</t>
  </si>
  <si>
    <t>Направа на инсталационен отвор</t>
  </si>
  <si>
    <t>Направа заземление с 2 броя поц.колове L63/63/6мм-2,5м свързани с поцинкована шина 40/4мм до 6м.</t>
  </si>
  <si>
    <t>Поцинкована шина 40/4мм</t>
  </si>
  <si>
    <t>Направа заварки</t>
  </si>
  <si>
    <t>Направа кабелен изкоп</t>
  </si>
  <si>
    <t>Подготовка подложката за кабелен изкоп</t>
  </si>
  <si>
    <t>Подготовка за прикачване на линия НН</t>
  </si>
  <si>
    <t>Измерване от лаборатория на кабел</t>
  </si>
  <si>
    <t>Измерване от лаборатория на заземление</t>
  </si>
  <si>
    <t>Измерване от лаборатория на зануление табла, контакти, съоръжения</t>
  </si>
  <si>
    <t>час</t>
  </si>
  <si>
    <t>Таблица 4. КСС за изграждане на проучвателно експлоатационен сондаж ПЕС - 1хг (Яновска), Мадан в имот с идентификатор 46045.502.636 
и съоръжение за оборудване на устието на сондажа за помпажна експлоатация "
кладенец за помпажна експлоатация</t>
  </si>
  <si>
    <t>Таблица 1. КСС за изграждане на проучвателно-експлоатационен сондаж ПЕС -1ХГ (Яновска), Мадан</t>
  </si>
  <si>
    <t>Температурен трансмитер Pt100 със сензорен джоб и кабел 100m за мониторинг на температурата на двигателя</t>
  </si>
  <si>
    <t>Захранващ кабел за центробежната помпа /ШКПТ 4х35mm2/, [m]</t>
  </si>
  <si>
    <t>Електрическо пусково и контролно табло с електронна защита и комутационна апаратура</t>
  </si>
  <si>
    <t>Хидростатичен трансмитер за ниво с диапазон на измерване 0...200 m, корозионно устойчив, защита от мълнии и дисплей</t>
  </si>
  <si>
    <t>Дисплей за хидростатичен трансмитер с вграден DATA LOGGER</t>
  </si>
  <si>
    <t>Водоподемна колона ( column pipe uPVC, 2 1/2", 26 bar)</t>
  </si>
  <si>
    <t>Обратно засипване с мека земна маса</t>
  </si>
  <si>
    <t>Доставка и монтаж на възвратна клапа</t>
  </si>
  <si>
    <t>Доставка и монтаж на анкерен болт</t>
  </si>
  <si>
    <t>Доставка и монтаж на опорна плоча 30/30</t>
  </si>
  <si>
    <t>Доставка и монтаж на опорна муфа</t>
  </si>
  <si>
    <t>КОЛИЧЕСТВЕНО СТОЙНОСТНА СМЕТКА</t>
  </si>
  <si>
    <t>Общо за Изграждане на проучвателно експлоатационен сондаж ПЕС - 1хг (Яновска), Мадан без ДДС</t>
  </si>
  <si>
    <t>ДДС 20%</t>
  </si>
  <si>
    <t>Всичко за Изграждане на проучвателно експлоатационен сондаж ПЕС - 1хг (Яновска), Мадан с ДДС</t>
  </si>
  <si>
    <t>Хидрогеоложки доклад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</si>
</sst>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лв.&quot;_-;\-* #,##0.00\ &quot;лв.&quot;_-;_-* &quot;-&quot;??\ &quot;лв.&quot;_-;_-@_-"/>
    <numFmt numFmtId="164" formatCode="_-* #,##0.00\ [$лв.-402]_-;\-* #,##0.00\ [$лв.-402]_-;_-* &quot;-&quot;??\ [$лв.-402]_-;_-@_-"/>
    <numFmt numFmtId="165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0" borderId="1" xfId="0" applyNumberFormat="1" applyBorder="1"/>
    <xf numFmtId="44" fontId="0" fillId="2" borderId="1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/>
    <xf numFmtId="0" fontId="0" fillId="5" borderId="0" xfId="0" applyFill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/>
    <xf numFmtId="0" fontId="0" fillId="4" borderId="1" xfId="0" applyFill="1" applyBorder="1" applyAlignment="1">
      <alignment horizontal="center"/>
    </xf>
    <xf numFmtId="2" fontId="0" fillId="0" borderId="1" xfId="1" applyNumberFormat="1" applyFont="1" applyBorder="1"/>
    <xf numFmtId="2" fontId="0" fillId="2" borderId="1" xfId="1" applyNumberFormat="1" applyFont="1" applyFill="1" applyBorder="1"/>
    <xf numFmtId="165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C16" sqref="C16"/>
    </sheetView>
  </sheetViews>
  <sheetFormatPr defaultRowHeight="15" x14ac:dyDescent="0.25"/>
  <cols>
    <col min="2" max="2" width="66.85546875" customWidth="1"/>
    <col min="3" max="3" width="13" customWidth="1"/>
    <col min="4" max="4" width="12.140625" customWidth="1"/>
    <col min="5" max="5" width="15" customWidth="1"/>
    <col min="6" max="6" width="14.85546875" customWidth="1"/>
  </cols>
  <sheetData>
    <row r="1" spans="1:6" ht="21" x14ac:dyDescent="0.25">
      <c r="A1" s="39" t="s">
        <v>85</v>
      </c>
      <c r="B1" s="39"/>
      <c r="C1" s="39"/>
      <c r="D1" s="39"/>
      <c r="E1" s="39"/>
      <c r="F1" s="39"/>
    </row>
    <row r="2" spans="1:6" ht="11.25" customHeight="1" x14ac:dyDescent="0.25">
      <c r="A2" s="26"/>
    </row>
    <row r="3" spans="1:6" ht="15.75" x14ac:dyDescent="0.25">
      <c r="A3" s="40" t="s">
        <v>73</v>
      </c>
      <c r="B3" s="41"/>
      <c r="C3" s="41"/>
      <c r="D3" s="41"/>
      <c r="E3" s="41"/>
      <c r="F3" s="42"/>
    </row>
    <row r="4" spans="1:6" s="12" customFormat="1" x14ac:dyDescent="0.25">
      <c r="A4" s="27" t="s">
        <v>0</v>
      </c>
      <c r="B4" s="14" t="s">
        <v>19</v>
      </c>
      <c r="C4" s="14" t="s">
        <v>20</v>
      </c>
      <c r="D4" s="27" t="s">
        <v>1</v>
      </c>
      <c r="E4" s="27" t="s">
        <v>2</v>
      </c>
      <c r="F4" s="27" t="s">
        <v>3</v>
      </c>
    </row>
    <row r="5" spans="1:6" x14ac:dyDescent="0.25">
      <c r="A5" s="11">
        <v>1</v>
      </c>
      <c r="B5" s="1" t="s">
        <v>4</v>
      </c>
      <c r="C5" s="33" t="s">
        <v>24</v>
      </c>
      <c r="D5" s="1">
        <v>12</v>
      </c>
      <c r="E5" s="28"/>
      <c r="F5" s="5">
        <f>ROUND(D5*E5,2)</f>
        <v>0</v>
      </c>
    </row>
    <row r="6" spans="1:6" x14ac:dyDescent="0.25">
      <c r="A6" s="11">
        <v>2</v>
      </c>
      <c r="B6" s="1" t="s">
        <v>9</v>
      </c>
      <c r="C6" s="33" t="s">
        <v>24</v>
      </c>
      <c r="D6" s="1">
        <v>12</v>
      </c>
      <c r="E6" s="28"/>
      <c r="F6" s="5">
        <f t="shared" ref="F6:F16" si="0">ROUND(D6*E6,2)</f>
        <v>0</v>
      </c>
    </row>
    <row r="7" spans="1:6" ht="33" customHeight="1" x14ac:dyDescent="0.25">
      <c r="A7" s="11">
        <v>3</v>
      </c>
      <c r="B7" s="2" t="s">
        <v>10</v>
      </c>
      <c r="C7" s="33" t="s">
        <v>24</v>
      </c>
      <c r="D7" s="1">
        <v>238</v>
      </c>
      <c r="E7" s="28"/>
      <c r="F7" s="5">
        <f t="shared" si="0"/>
        <v>0</v>
      </c>
    </row>
    <row r="8" spans="1:6" ht="42.75" customHeight="1" x14ac:dyDescent="0.25">
      <c r="A8" s="11">
        <v>4</v>
      </c>
      <c r="B8" s="2" t="s">
        <v>5</v>
      </c>
      <c r="C8" s="33" t="s">
        <v>24</v>
      </c>
      <c r="D8" s="1">
        <v>350</v>
      </c>
      <c r="E8" s="28"/>
      <c r="F8" s="5">
        <f t="shared" si="0"/>
        <v>0</v>
      </c>
    </row>
    <row r="9" spans="1:6" ht="30.75" customHeight="1" x14ac:dyDescent="0.25">
      <c r="A9" s="11">
        <v>5</v>
      </c>
      <c r="B9" s="2" t="s">
        <v>11</v>
      </c>
      <c r="C9" s="33" t="s">
        <v>24</v>
      </c>
      <c r="D9" s="1">
        <v>80</v>
      </c>
      <c r="E9" s="28"/>
      <c r="F9" s="5">
        <f t="shared" si="0"/>
        <v>0</v>
      </c>
    </row>
    <row r="10" spans="1:6" ht="30" customHeight="1" x14ac:dyDescent="0.25">
      <c r="A10" s="11">
        <v>6</v>
      </c>
      <c r="B10" s="2" t="s">
        <v>12</v>
      </c>
      <c r="C10" s="33" t="s">
        <v>24</v>
      </c>
      <c r="D10" s="1">
        <v>170</v>
      </c>
      <c r="E10" s="28"/>
      <c r="F10" s="5">
        <f t="shared" si="0"/>
        <v>0</v>
      </c>
    </row>
    <row r="11" spans="1:6" ht="30.75" customHeight="1" x14ac:dyDescent="0.25">
      <c r="A11" s="11">
        <v>7</v>
      </c>
      <c r="B11" s="2" t="s">
        <v>13</v>
      </c>
      <c r="C11" s="33" t="s">
        <v>24</v>
      </c>
      <c r="D11" s="1">
        <v>180</v>
      </c>
      <c r="E11" s="28"/>
      <c r="F11" s="5">
        <f t="shared" si="0"/>
        <v>0</v>
      </c>
    </row>
    <row r="12" spans="1:6" x14ac:dyDescent="0.25">
      <c r="A12" s="11">
        <v>8</v>
      </c>
      <c r="B12" s="2" t="s">
        <v>6</v>
      </c>
      <c r="C12" s="33" t="s">
        <v>24</v>
      </c>
      <c r="D12" s="1">
        <v>70</v>
      </c>
      <c r="E12" s="28"/>
      <c r="F12" s="5">
        <f t="shared" si="0"/>
        <v>0</v>
      </c>
    </row>
    <row r="13" spans="1:6" ht="30" x14ac:dyDescent="0.25">
      <c r="A13" s="11">
        <v>9</v>
      </c>
      <c r="B13" s="2" t="s">
        <v>14</v>
      </c>
      <c r="C13" s="33" t="s">
        <v>22</v>
      </c>
      <c r="D13" s="1">
        <v>1</v>
      </c>
      <c r="E13" s="28"/>
      <c r="F13" s="5">
        <f t="shared" si="0"/>
        <v>0</v>
      </c>
    </row>
    <row r="14" spans="1:6" ht="30" x14ac:dyDescent="0.25">
      <c r="A14" s="11">
        <v>10</v>
      </c>
      <c r="B14" s="2" t="s">
        <v>15</v>
      </c>
      <c r="C14" s="33" t="s">
        <v>22</v>
      </c>
      <c r="D14" s="1">
        <v>1</v>
      </c>
      <c r="E14" s="28"/>
      <c r="F14" s="5">
        <f t="shared" si="0"/>
        <v>0</v>
      </c>
    </row>
    <row r="15" spans="1:6" ht="30" x14ac:dyDescent="0.25">
      <c r="A15" s="11">
        <v>11</v>
      </c>
      <c r="B15" s="2" t="s">
        <v>16</v>
      </c>
      <c r="C15" s="33" t="s">
        <v>71</v>
      </c>
      <c r="D15" s="1">
        <v>72</v>
      </c>
      <c r="E15" s="28"/>
      <c r="F15" s="5">
        <f t="shared" si="0"/>
        <v>0</v>
      </c>
    </row>
    <row r="16" spans="1:6" ht="30" x14ac:dyDescent="0.25">
      <c r="A16" s="11">
        <v>12</v>
      </c>
      <c r="B16" s="2" t="s">
        <v>17</v>
      </c>
      <c r="C16" s="33" t="s">
        <v>22</v>
      </c>
      <c r="D16" s="1">
        <v>1</v>
      </c>
      <c r="E16" s="28"/>
      <c r="F16" s="5">
        <f t="shared" si="0"/>
        <v>0</v>
      </c>
    </row>
    <row r="17" spans="1:6" x14ac:dyDescent="0.25">
      <c r="A17" s="31"/>
      <c r="B17" s="3" t="s">
        <v>7</v>
      </c>
      <c r="C17" s="34"/>
      <c r="D17" s="4"/>
      <c r="E17" s="29"/>
      <c r="F17" s="9">
        <f>SUM(F5:F16)</f>
        <v>0</v>
      </c>
    </row>
    <row r="18" spans="1:6" x14ac:dyDescent="0.25">
      <c r="A18" s="11">
        <v>14</v>
      </c>
      <c r="B18" s="2" t="s">
        <v>89</v>
      </c>
      <c r="C18" s="35" t="s">
        <v>22</v>
      </c>
      <c r="D18" s="1">
        <v>1</v>
      </c>
      <c r="E18" s="28"/>
      <c r="F18" s="5">
        <f>ROUND(D18%*F17,2)</f>
        <v>0</v>
      </c>
    </row>
    <row r="19" spans="1:6" x14ac:dyDescent="0.25">
      <c r="A19" s="32"/>
      <c r="B19" s="8" t="s">
        <v>8</v>
      </c>
      <c r="C19" s="8"/>
      <c r="D19" s="7"/>
      <c r="E19" s="7"/>
      <c r="F19" s="10">
        <f>SUM(F17:F18)</f>
        <v>0</v>
      </c>
    </row>
    <row r="21" spans="1:6" s="13" customFormat="1" ht="30" customHeight="1" x14ac:dyDescent="0.25">
      <c r="A21" s="36" t="s">
        <v>18</v>
      </c>
      <c r="B21" s="37"/>
      <c r="C21" s="37"/>
      <c r="D21" s="37"/>
      <c r="E21" s="37"/>
      <c r="F21" s="38"/>
    </row>
    <row r="22" spans="1:6" s="12" customFormat="1" x14ac:dyDescent="0.25">
      <c r="A22" s="27" t="s">
        <v>0</v>
      </c>
      <c r="B22" s="14" t="s">
        <v>19</v>
      </c>
      <c r="C22" s="14" t="s">
        <v>20</v>
      </c>
      <c r="D22" s="27" t="s">
        <v>1</v>
      </c>
      <c r="E22" s="27" t="s">
        <v>2</v>
      </c>
      <c r="F22" s="27" t="s">
        <v>3</v>
      </c>
    </row>
    <row r="23" spans="1:6" ht="30" x14ac:dyDescent="0.25">
      <c r="A23" s="15">
        <v>1</v>
      </c>
      <c r="B23" s="16" t="s">
        <v>21</v>
      </c>
      <c r="C23" s="17" t="s">
        <v>22</v>
      </c>
      <c r="D23" s="1">
        <v>1</v>
      </c>
      <c r="E23" s="30"/>
      <c r="F23" s="5">
        <f t="shared" ref="F23:F34" si="1">ROUND(D23*E23,2)</f>
        <v>0</v>
      </c>
    </row>
    <row r="24" spans="1:6" ht="30" x14ac:dyDescent="0.25">
      <c r="A24" s="15">
        <f>A23+1</f>
        <v>2</v>
      </c>
      <c r="B24" s="16" t="s">
        <v>74</v>
      </c>
      <c r="C24" s="17" t="s">
        <v>22</v>
      </c>
      <c r="D24" s="1">
        <v>1</v>
      </c>
      <c r="E24" s="30"/>
      <c r="F24" s="5">
        <f t="shared" si="1"/>
        <v>0</v>
      </c>
    </row>
    <row r="25" spans="1:6" x14ac:dyDescent="0.25">
      <c r="A25" s="15">
        <f t="shared" ref="A25:A34" si="2">A24+1</f>
        <v>3</v>
      </c>
      <c r="B25" s="16" t="s">
        <v>23</v>
      </c>
      <c r="C25" s="17" t="s">
        <v>24</v>
      </c>
      <c r="D25" s="1">
        <v>150</v>
      </c>
      <c r="E25" s="30"/>
      <c r="F25" s="5">
        <f t="shared" si="1"/>
        <v>0</v>
      </c>
    </row>
    <row r="26" spans="1:6" x14ac:dyDescent="0.25">
      <c r="A26" s="15">
        <f t="shared" si="2"/>
        <v>4</v>
      </c>
      <c r="B26" s="16" t="s">
        <v>75</v>
      </c>
      <c r="C26" s="17" t="s">
        <v>24</v>
      </c>
      <c r="D26" s="1">
        <v>260</v>
      </c>
      <c r="E26" s="30"/>
      <c r="F26" s="5">
        <f t="shared" si="1"/>
        <v>0</v>
      </c>
    </row>
    <row r="27" spans="1:6" ht="30" x14ac:dyDescent="0.25">
      <c r="A27" s="15">
        <f t="shared" si="2"/>
        <v>5</v>
      </c>
      <c r="B27" s="16" t="s">
        <v>76</v>
      </c>
      <c r="C27" s="17" t="s">
        <v>22</v>
      </c>
      <c r="D27" s="1">
        <v>1</v>
      </c>
      <c r="E27" s="30"/>
      <c r="F27" s="5">
        <f t="shared" si="1"/>
        <v>0</v>
      </c>
    </row>
    <row r="28" spans="1:6" ht="30" x14ac:dyDescent="0.25">
      <c r="A28" s="15">
        <f t="shared" si="2"/>
        <v>6</v>
      </c>
      <c r="B28" s="16" t="s">
        <v>77</v>
      </c>
      <c r="C28" s="17" t="s">
        <v>22</v>
      </c>
      <c r="D28" s="1">
        <v>1</v>
      </c>
      <c r="E28" s="30"/>
      <c r="F28" s="5">
        <f t="shared" si="1"/>
        <v>0</v>
      </c>
    </row>
    <row r="29" spans="1:6" x14ac:dyDescent="0.25">
      <c r="A29" s="15">
        <f t="shared" si="2"/>
        <v>7</v>
      </c>
      <c r="B29" s="16" t="s">
        <v>78</v>
      </c>
      <c r="C29" s="17" t="s">
        <v>22</v>
      </c>
      <c r="D29" s="1">
        <v>1</v>
      </c>
      <c r="E29" s="30"/>
      <c r="F29" s="5">
        <f t="shared" si="1"/>
        <v>0</v>
      </c>
    </row>
    <row r="30" spans="1:6" x14ac:dyDescent="0.25">
      <c r="A30" s="15">
        <f t="shared" si="2"/>
        <v>8</v>
      </c>
      <c r="B30" s="16" t="s">
        <v>79</v>
      </c>
      <c r="C30" s="17" t="s">
        <v>24</v>
      </c>
      <c r="D30" s="1">
        <v>250</v>
      </c>
      <c r="E30" s="30"/>
      <c r="F30" s="5">
        <f t="shared" si="1"/>
        <v>0</v>
      </c>
    </row>
    <row r="31" spans="1:6" x14ac:dyDescent="0.25">
      <c r="A31" s="15">
        <f t="shared" si="2"/>
        <v>9</v>
      </c>
      <c r="B31" s="16" t="s">
        <v>25</v>
      </c>
      <c r="C31" s="17" t="s">
        <v>22</v>
      </c>
      <c r="D31" s="1">
        <v>1</v>
      </c>
      <c r="E31" s="30"/>
      <c r="F31" s="5">
        <f t="shared" si="1"/>
        <v>0</v>
      </c>
    </row>
    <row r="32" spans="1:6" x14ac:dyDescent="0.25">
      <c r="A32" s="15">
        <f t="shared" si="2"/>
        <v>10</v>
      </c>
      <c r="B32" s="16" t="s">
        <v>26</v>
      </c>
      <c r="C32" s="17" t="s">
        <v>22</v>
      </c>
      <c r="D32" s="1">
        <v>1</v>
      </c>
      <c r="E32" s="30"/>
      <c r="F32" s="5">
        <f t="shared" si="1"/>
        <v>0</v>
      </c>
    </row>
    <row r="33" spans="1:6" x14ac:dyDescent="0.25">
      <c r="A33" s="15">
        <f t="shared" si="2"/>
        <v>11</v>
      </c>
      <c r="B33" s="16" t="s">
        <v>27</v>
      </c>
      <c r="C33" s="17" t="s">
        <v>22</v>
      </c>
      <c r="D33" s="1">
        <v>1</v>
      </c>
      <c r="E33" s="30"/>
      <c r="F33" s="5">
        <f t="shared" si="1"/>
        <v>0</v>
      </c>
    </row>
    <row r="34" spans="1:6" x14ac:dyDescent="0.25">
      <c r="A34" s="15">
        <f t="shared" si="2"/>
        <v>12</v>
      </c>
      <c r="B34" s="16" t="s">
        <v>28</v>
      </c>
      <c r="C34" s="17" t="s">
        <v>22</v>
      </c>
      <c r="D34" s="1">
        <v>1</v>
      </c>
      <c r="E34" s="30"/>
      <c r="F34" s="5">
        <f t="shared" si="1"/>
        <v>0</v>
      </c>
    </row>
    <row r="35" spans="1:6" s="22" customFormat="1" x14ac:dyDescent="0.25">
      <c r="A35" s="18"/>
      <c r="B35" s="19" t="s">
        <v>8</v>
      </c>
      <c r="C35" s="20"/>
      <c r="D35" s="4"/>
      <c r="E35" s="21"/>
      <c r="F35" s="6">
        <f>SUM(F23:F34)</f>
        <v>0</v>
      </c>
    </row>
    <row r="37" spans="1:6" s="13" customFormat="1" ht="30" customHeight="1" x14ac:dyDescent="0.25">
      <c r="A37" s="36" t="s">
        <v>29</v>
      </c>
      <c r="B37" s="37"/>
      <c r="C37" s="37"/>
      <c r="D37" s="37"/>
      <c r="E37" s="37"/>
      <c r="F37" s="38"/>
    </row>
    <row r="38" spans="1:6" s="12" customFormat="1" x14ac:dyDescent="0.25">
      <c r="A38" s="27" t="s">
        <v>0</v>
      </c>
      <c r="B38" s="14" t="s">
        <v>19</v>
      </c>
      <c r="C38" s="14" t="s">
        <v>20</v>
      </c>
      <c r="D38" s="27" t="s">
        <v>1</v>
      </c>
      <c r="E38" s="27" t="s">
        <v>2</v>
      </c>
      <c r="F38" s="27" t="s">
        <v>3</v>
      </c>
    </row>
    <row r="39" spans="1:6" x14ac:dyDescent="0.25">
      <c r="A39" s="15">
        <v>1</v>
      </c>
      <c r="B39" s="16" t="s">
        <v>30</v>
      </c>
      <c r="C39" s="17" t="s">
        <v>31</v>
      </c>
      <c r="D39" s="1">
        <v>19.8</v>
      </c>
      <c r="E39" s="30"/>
      <c r="F39" s="5">
        <f t="shared" ref="F39:F55" si="3">ROUND(D39*E39,2)</f>
        <v>0</v>
      </c>
    </row>
    <row r="40" spans="1:6" x14ac:dyDescent="0.25">
      <c r="A40" s="15">
        <f>A39+1</f>
        <v>2</v>
      </c>
      <c r="B40" s="16" t="s">
        <v>80</v>
      </c>
      <c r="C40" s="17" t="s">
        <v>31</v>
      </c>
      <c r="D40" s="1">
        <v>13.21</v>
      </c>
      <c r="E40" s="30"/>
      <c r="F40" s="5">
        <f t="shared" si="3"/>
        <v>0</v>
      </c>
    </row>
    <row r="41" spans="1:6" x14ac:dyDescent="0.25">
      <c r="A41" s="15">
        <f t="shared" ref="A41:A55" si="4">A40+1</f>
        <v>3</v>
      </c>
      <c r="B41" s="16" t="s">
        <v>32</v>
      </c>
      <c r="C41" s="17" t="s">
        <v>31</v>
      </c>
      <c r="D41" s="1">
        <v>8.64</v>
      </c>
      <c r="E41" s="30"/>
      <c r="F41" s="5">
        <f t="shared" si="3"/>
        <v>0</v>
      </c>
    </row>
    <row r="42" spans="1:6" x14ac:dyDescent="0.25">
      <c r="A42" s="15">
        <f t="shared" si="4"/>
        <v>4</v>
      </c>
      <c r="B42" s="16" t="s">
        <v>33</v>
      </c>
      <c r="C42" s="17" t="s">
        <v>31</v>
      </c>
      <c r="D42" s="1">
        <v>0.83</v>
      </c>
      <c r="E42" s="30"/>
      <c r="F42" s="5">
        <f t="shared" si="3"/>
        <v>0</v>
      </c>
    </row>
    <row r="43" spans="1:6" x14ac:dyDescent="0.25">
      <c r="A43" s="15">
        <f t="shared" si="4"/>
        <v>5</v>
      </c>
      <c r="B43" s="16" t="s">
        <v>34</v>
      </c>
      <c r="C43" s="17" t="s">
        <v>31</v>
      </c>
      <c r="D43" s="1">
        <v>5.76</v>
      </c>
      <c r="E43" s="30"/>
      <c r="F43" s="5">
        <f t="shared" si="3"/>
        <v>0</v>
      </c>
    </row>
    <row r="44" spans="1:6" x14ac:dyDescent="0.25">
      <c r="A44" s="15">
        <f>A43+1</f>
        <v>6</v>
      </c>
      <c r="B44" s="16" t="s">
        <v>35</v>
      </c>
      <c r="C44" s="17" t="s">
        <v>31</v>
      </c>
      <c r="D44" s="1">
        <v>7.2</v>
      </c>
      <c r="E44" s="30"/>
      <c r="F44" s="5">
        <f t="shared" si="3"/>
        <v>0</v>
      </c>
    </row>
    <row r="45" spans="1:6" x14ac:dyDescent="0.25">
      <c r="A45" s="15">
        <f>A44+1</f>
        <v>7</v>
      </c>
      <c r="B45" s="23" t="s">
        <v>36</v>
      </c>
      <c r="C45" s="24" t="s">
        <v>22</v>
      </c>
      <c r="D45" s="1">
        <v>1</v>
      </c>
      <c r="E45" s="30"/>
      <c r="F45" s="5">
        <f t="shared" si="3"/>
        <v>0</v>
      </c>
    </row>
    <row r="46" spans="1:6" x14ac:dyDescent="0.25">
      <c r="A46" s="15">
        <f>A45+1</f>
        <v>8</v>
      </c>
      <c r="B46" s="16" t="s">
        <v>37</v>
      </c>
      <c r="C46" s="17" t="s">
        <v>31</v>
      </c>
      <c r="D46" s="1">
        <v>6.59</v>
      </c>
      <c r="E46" s="30"/>
      <c r="F46" s="5">
        <f t="shared" si="3"/>
        <v>0</v>
      </c>
    </row>
    <row r="47" spans="1:6" x14ac:dyDescent="0.25">
      <c r="A47" s="15">
        <f t="shared" si="4"/>
        <v>9</v>
      </c>
      <c r="B47" s="16" t="s">
        <v>38</v>
      </c>
      <c r="C47" s="24" t="s">
        <v>22</v>
      </c>
      <c r="D47" s="1">
        <v>2</v>
      </c>
      <c r="E47" s="30"/>
      <c r="F47" s="5">
        <f t="shared" si="3"/>
        <v>0</v>
      </c>
    </row>
    <row r="48" spans="1:6" x14ac:dyDescent="0.25">
      <c r="A48" s="15">
        <f t="shared" si="4"/>
        <v>10</v>
      </c>
      <c r="B48" s="16" t="s">
        <v>39</v>
      </c>
      <c r="C48" s="24" t="s">
        <v>22</v>
      </c>
      <c r="D48" s="1">
        <v>2</v>
      </c>
      <c r="E48" s="30"/>
      <c r="F48" s="5">
        <f t="shared" si="3"/>
        <v>0</v>
      </c>
    </row>
    <row r="49" spans="1:6" x14ac:dyDescent="0.25">
      <c r="A49" s="15">
        <f t="shared" si="4"/>
        <v>11</v>
      </c>
      <c r="B49" s="16" t="s">
        <v>81</v>
      </c>
      <c r="C49" s="24" t="s">
        <v>22</v>
      </c>
      <c r="D49" s="1">
        <v>1</v>
      </c>
      <c r="E49" s="30"/>
      <c r="F49" s="5">
        <f t="shared" si="3"/>
        <v>0</v>
      </c>
    </row>
    <row r="50" spans="1:6" x14ac:dyDescent="0.25">
      <c r="A50" s="15">
        <f t="shared" si="4"/>
        <v>12</v>
      </c>
      <c r="B50" s="16" t="s">
        <v>40</v>
      </c>
      <c r="C50" s="24" t="s">
        <v>22</v>
      </c>
      <c r="D50" s="1">
        <v>1</v>
      </c>
      <c r="E50" s="30"/>
      <c r="F50" s="5">
        <f t="shared" si="3"/>
        <v>0</v>
      </c>
    </row>
    <row r="51" spans="1:6" x14ac:dyDescent="0.25">
      <c r="A51" s="15">
        <f t="shared" si="4"/>
        <v>13</v>
      </c>
      <c r="B51" s="16" t="s">
        <v>41</v>
      </c>
      <c r="C51" s="24" t="s">
        <v>22</v>
      </c>
      <c r="D51" s="1">
        <v>1</v>
      </c>
      <c r="E51" s="30"/>
      <c r="F51" s="5">
        <f t="shared" si="3"/>
        <v>0</v>
      </c>
    </row>
    <row r="52" spans="1:6" x14ac:dyDescent="0.25">
      <c r="A52" s="15">
        <f t="shared" si="4"/>
        <v>14</v>
      </c>
      <c r="B52" s="16" t="s">
        <v>82</v>
      </c>
      <c r="C52" s="24" t="s">
        <v>22</v>
      </c>
      <c r="D52" s="1">
        <v>1</v>
      </c>
      <c r="E52" s="30"/>
      <c r="F52" s="5">
        <f t="shared" si="3"/>
        <v>0</v>
      </c>
    </row>
    <row r="53" spans="1:6" x14ac:dyDescent="0.25">
      <c r="A53" s="15">
        <f t="shared" si="4"/>
        <v>15</v>
      </c>
      <c r="B53" s="16" t="s">
        <v>42</v>
      </c>
      <c r="C53" s="17" t="s">
        <v>43</v>
      </c>
      <c r="D53" s="1">
        <v>260</v>
      </c>
      <c r="E53" s="30"/>
      <c r="F53" s="5">
        <f t="shared" si="3"/>
        <v>0</v>
      </c>
    </row>
    <row r="54" spans="1:6" x14ac:dyDescent="0.25">
      <c r="A54" s="15">
        <f t="shared" si="4"/>
        <v>16</v>
      </c>
      <c r="B54" s="16" t="s">
        <v>83</v>
      </c>
      <c r="C54" s="24" t="s">
        <v>22</v>
      </c>
      <c r="D54" s="1">
        <v>1</v>
      </c>
      <c r="E54" s="30"/>
      <c r="F54" s="5">
        <f t="shared" si="3"/>
        <v>0</v>
      </c>
    </row>
    <row r="55" spans="1:6" x14ac:dyDescent="0.25">
      <c r="A55" s="15">
        <f t="shared" si="4"/>
        <v>17</v>
      </c>
      <c r="B55" s="16" t="s">
        <v>84</v>
      </c>
      <c r="C55" s="24" t="s">
        <v>22</v>
      </c>
      <c r="D55" s="1">
        <v>1</v>
      </c>
      <c r="E55" s="30"/>
      <c r="F55" s="5">
        <f t="shared" si="3"/>
        <v>0</v>
      </c>
    </row>
    <row r="56" spans="1:6" s="22" customFormat="1" x14ac:dyDescent="0.25">
      <c r="A56" s="18"/>
      <c r="B56" s="19" t="s">
        <v>8</v>
      </c>
      <c r="C56" s="25"/>
      <c r="D56" s="4"/>
      <c r="E56" s="21"/>
      <c r="F56" s="6">
        <f>SUM(F39:F55)</f>
        <v>0</v>
      </c>
    </row>
    <row r="58" spans="1:6" ht="47.25" customHeight="1" x14ac:dyDescent="0.25">
      <c r="A58" s="36" t="s">
        <v>72</v>
      </c>
      <c r="B58" s="37"/>
      <c r="C58" s="37"/>
      <c r="D58" s="37"/>
      <c r="E58" s="37"/>
      <c r="F58" s="38"/>
    </row>
    <row r="60" spans="1:6" s="12" customFormat="1" x14ac:dyDescent="0.25">
      <c r="A60" s="27" t="s">
        <v>0</v>
      </c>
      <c r="B60" s="14" t="s">
        <v>19</v>
      </c>
      <c r="C60" s="14" t="s">
        <v>20</v>
      </c>
      <c r="D60" s="27" t="s">
        <v>1</v>
      </c>
      <c r="E60" s="27" t="s">
        <v>2</v>
      </c>
      <c r="F60" s="27" t="s">
        <v>3</v>
      </c>
    </row>
    <row r="61" spans="1:6" x14ac:dyDescent="0.25">
      <c r="A61" s="1">
        <v>1</v>
      </c>
      <c r="B61" s="2" t="s">
        <v>44</v>
      </c>
      <c r="C61" s="11" t="s">
        <v>22</v>
      </c>
      <c r="D61" s="1">
        <v>1</v>
      </c>
      <c r="E61" s="1"/>
      <c r="F61" s="5">
        <f t="shared" ref="F61:F86" si="5">ROUND(D61*E61,2)</f>
        <v>0</v>
      </c>
    </row>
    <row r="62" spans="1:6" x14ac:dyDescent="0.25">
      <c r="A62" s="1">
        <v>2</v>
      </c>
      <c r="B62" s="2" t="s">
        <v>45</v>
      </c>
      <c r="C62" s="11" t="s">
        <v>22</v>
      </c>
      <c r="D62" s="1">
        <v>1</v>
      </c>
      <c r="E62" s="1"/>
      <c r="F62" s="5">
        <f t="shared" si="5"/>
        <v>0</v>
      </c>
    </row>
    <row r="63" spans="1:6" x14ac:dyDescent="0.25">
      <c r="A63" s="1">
        <v>3</v>
      </c>
      <c r="B63" s="2" t="s">
        <v>46</v>
      </c>
      <c r="C63" s="11" t="s">
        <v>22</v>
      </c>
      <c r="D63" s="1">
        <v>22</v>
      </c>
      <c r="E63" s="1"/>
      <c r="F63" s="5">
        <f t="shared" si="5"/>
        <v>0</v>
      </c>
    </row>
    <row r="64" spans="1:6" x14ac:dyDescent="0.25">
      <c r="A64" s="1">
        <v>4</v>
      </c>
      <c r="B64" s="2" t="s">
        <v>47</v>
      </c>
      <c r="C64" s="11" t="s">
        <v>22</v>
      </c>
      <c r="D64" s="1">
        <v>20</v>
      </c>
      <c r="E64" s="1"/>
      <c r="F64" s="5">
        <f t="shared" si="5"/>
        <v>0</v>
      </c>
    </row>
    <row r="65" spans="1:6" x14ac:dyDescent="0.25">
      <c r="A65" s="1">
        <v>5</v>
      </c>
      <c r="B65" s="2" t="s">
        <v>48</v>
      </c>
      <c r="C65" s="11" t="s">
        <v>22</v>
      </c>
      <c r="D65" s="1">
        <v>2</v>
      </c>
      <c r="E65" s="1"/>
      <c r="F65" s="5">
        <f t="shared" si="5"/>
        <v>0</v>
      </c>
    </row>
    <row r="66" spans="1:6" x14ac:dyDescent="0.25">
      <c r="A66" s="1">
        <v>6</v>
      </c>
      <c r="B66" s="2" t="s">
        <v>49</v>
      </c>
      <c r="C66" s="11" t="s">
        <v>50</v>
      </c>
      <c r="D66" s="1">
        <v>5</v>
      </c>
      <c r="E66" s="1"/>
      <c r="F66" s="5">
        <f t="shared" si="5"/>
        <v>0</v>
      </c>
    </row>
    <row r="67" spans="1:6" x14ac:dyDescent="0.25">
      <c r="A67" s="1">
        <v>7</v>
      </c>
      <c r="B67" s="2" t="s">
        <v>51</v>
      </c>
      <c r="C67" s="11" t="s">
        <v>50</v>
      </c>
      <c r="D67" s="1">
        <v>8</v>
      </c>
      <c r="E67" s="1"/>
      <c r="F67" s="5">
        <f t="shared" si="5"/>
        <v>0</v>
      </c>
    </row>
    <row r="68" spans="1:6" x14ac:dyDescent="0.25">
      <c r="A68" s="1">
        <v>8</v>
      </c>
      <c r="B68" s="2" t="s">
        <v>52</v>
      </c>
      <c r="C68" s="11" t="s">
        <v>50</v>
      </c>
      <c r="D68" s="1">
        <v>10</v>
      </c>
      <c r="E68" s="1"/>
      <c r="F68" s="5">
        <f t="shared" si="5"/>
        <v>0</v>
      </c>
    </row>
    <row r="69" spans="1:6" x14ac:dyDescent="0.25">
      <c r="A69" s="1">
        <v>9</v>
      </c>
      <c r="B69" s="2" t="s">
        <v>53</v>
      </c>
      <c r="C69" s="11" t="s">
        <v>50</v>
      </c>
      <c r="D69" s="1">
        <v>18</v>
      </c>
      <c r="E69" s="1"/>
      <c r="F69" s="5">
        <f t="shared" si="5"/>
        <v>0</v>
      </c>
    </row>
    <row r="70" spans="1:6" x14ac:dyDescent="0.25">
      <c r="A70" s="1">
        <v>10</v>
      </c>
      <c r="B70" s="2" t="s">
        <v>54</v>
      </c>
      <c r="C70" s="11" t="s">
        <v>50</v>
      </c>
      <c r="D70" s="1">
        <v>7</v>
      </c>
      <c r="E70" s="1"/>
      <c r="F70" s="5">
        <f t="shared" si="5"/>
        <v>0</v>
      </c>
    </row>
    <row r="71" spans="1:6" x14ac:dyDescent="0.25">
      <c r="A71" s="1">
        <v>11</v>
      </c>
      <c r="B71" s="2" t="s">
        <v>55</v>
      </c>
      <c r="C71" s="11" t="s">
        <v>50</v>
      </c>
      <c r="D71" s="1">
        <v>8</v>
      </c>
      <c r="E71" s="1"/>
      <c r="F71" s="5">
        <f t="shared" si="5"/>
        <v>0</v>
      </c>
    </row>
    <row r="72" spans="1:6" x14ac:dyDescent="0.25">
      <c r="A72" s="1">
        <v>12</v>
      </c>
      <c r="B72" s="2" t="s">
        <v>56</v>
      </c>
      <c r="C72" s="11" t="s">
        <v>22</v>
      </c>
      <c r="D72" s="1">
        <v>2</v>
      </c>
      <c r="E72" s="1"/>
      <c r="F72" s="5">
        <f t="shared" si="5"/>
        <v>0</v>
      </c>
    </row>
    <row r="73" spans="1:6" x14ac:dyDescent="0.25">
      <c r="A73" s="1">
        <v>13</v>
      </c>
      <c r="B73" s="2" t="s">
        <v>57</v>
      </c>
      <c r="C73" s="11" t="s">
        <v>22</v>
      </c>
      <c r="D73" s="1">
        <v>2</v>
      </c>
      <c r="E73" s="1"/>
      <c r="F73" s="5">
        <f t="shared" si="5"/>
        <v>0</v>
      </c>
    </row>
    <row r="74" spans="1:6" x14ac:dyDescent="0.25">
      <c r="A74" s="1">
        <v>14</v>
      </c>
      <c r="B74" s="2" t="s">
        <v>58</v>
      </c>
      <c r="C74" s="11" t="s">
        <v>22</v>
      </c>
      <c r="D74" s="1">
        <v>2</v>
      </c>
      <c r="E74" s="1"/>
      <c r="F74" s="5">
        <f t="shared" si="5"/>
        <v>0</v>
      </c>
    </row>
    <row r="75" spans="1:6" ht="30" x14ac:dyDescent="0.25">
      <c r="A75" s="1">
        <v>15</v>
      </c>
      <c r="B75" s="2" t="s">
        <v>59</v>
      </c>
      <c r="C75" s="11" t="s">
        <v>22</v>
      </c>
      <c r="D75" s="1">
        <v>1</v>
      </c>
      <c r="E75" s="1"/>
      <c r="F75" s="5">
        <f t="shared" si="5"/>
        <v>0</v>
      </c>
    </row>
    <row r="76" spans="1:6" ht="30" x14ac:dyDescent="0.25">
      <c r="A76" s="1">
        <v>16</v>
      </c>
      <c r="B76" s="2" t="s">
        <v>60</v>
      </c>
      <c r="C76" s="11" t="s">
        <v>22</v>
      </c>
      <c r="D76" s="1">
        <v>1</v>
      </c>
      <c r="E76" s="1"/>
      <c r="F76" s="5">
        <f t="shared" si="5"/>
        <v>0</v>
      </c>
    </row>
    <row r="77" spans="1:6" x14ac:dyDescent="0.25">
      <c r="A77" s="1">
        <v>17</v>
      </c>
      <c r="B77" s="2" t="s">
        <v>61</v>
      </c>
      <c r="C77" s="11" t="s">
        <v>22</v>
      </c>
      <c r="D77" s="1">
        <v>2</v>
      </c>
      <c r="E77" s="1"/>
      <c r="F77" s="5">
        <f t="shared" si="5"/>
        <v>0</v>
      </c>
    </row>
    <row r="78" spans="1:6" ht="30" x14ac:dyDescent="0.25">
      <c r="A78" s="1">
        <v>18</v>
      </c>
      <c r="B78" s="2" t="s">
        <v>62</v>
      </c>
      <c r="C78" s="11" t="s">
        <v>22</v>
      </c>
      <c r="D78" s="1">
        <v>1</v>
      </c>
      <c r="E78" s="1"/>
      <c r="F78" s="5">
        <f t="shared" si="5"/>
        <v>0</v>
      </c>
    </row>
    <row r="79" spans="1:6" x14ac:dyDescent="0.25">
      <c r="A79" s="1">
        <v>19</v>
      </c>
      <c r="B79" s="2" t="s">
        <v>63</v>
      </c>
      <c r="C79" s="11" t="s">
        <v>50</v>
      </c>
      <c r="D79" s="1">
        <v>8</v>
      </c>
      <c r="E79" s="1"/>
      <c r="F79" s="5">
        <f t="shared" si="5"/>
        <v>0</v>
      </c>
    </row>
    <row r="80" spans="1:6" x14ac:dyDescent="0.25">
      <c r="A80" s="1">
        <v>20</v>
      </c>
      <c r="B80" s="2" t="s">
        <v>64</v>
      </c>
      <c r="C80" s="11" t="s">
        <v>22</v>
      </c>
      <c r="D80" s="1">
        <v>8</v>
      </c>
      <c r="E80" s="1"/>
      <c r="F80" s="5">
        <f t="shared" si="5"/>
        <v>0</v>
      </c>
    </row>
    <row r="81" spans="1:6" x14ac:dyDescent="0.25">
      <c r="A81" s="1">
        <v>21</v>
      </c>
      <c r="B81" s="2" t="s">
        <v>65</v>
      </c>
      <c r="C81" s="11" t="s">
        <v>50</v>
      </c>
      <c r="D81" s="1">
        <v>5</v>
      </c>
      <c r="E81" s="1"/>
      <c r="F81" s="5">
        <f t="shared" si="5"/>
        <v>0</v>
      </c>
    </row>
    <row r="82" spans="1:6" x14ac:dyDescent="0.25">
      <c r="A82" s="1">
        <v>22</v>
      </c>
      <c r="B82" s="2" t="s">
        <v>66</v>
      </c>
      <c r="C82" s="11" t="s">
        <v>50</v>
      </c>
      <c r="D82" s="1">
        <v>5</v>
      </c>
      <c r="E82" s="1"/>
      <c r="F82" s="5">
        <f t="shared" si="5"/>
        <v>0</v>
      </c>
    </row>
    <row r="83" spans="1:6" x14ac:dyDescent="0.25">
      <c r="A83" s="1">
        <v>23</v>
      </c>
      <c r="B83" s="2" t="s">
        <v>67</v>
      </c>
      <c r="C83" s="11" t="s">
        <v>22</v>
      </c>
      <c r="D83" s="1">
        <v>1</v>
      </c>
      <c r="E83" s="1"/>
      <c r="F83" s="5">
        <f t="shared" si="5"/>
        <v>0</v>
      </c>
    </row>
    <row r="84" spans="1:6" x14ac:dyDescent="0.25">
      <c r="A84" s="1">
        <v>24</v>
      </c>
      <c r="B84" s="2" t="s">
        <v>68</v>
      </c>
      <c r="C84" s="11" t="s">
        <v>22</v>
      </c>
      <c r="D84" s="1">
        <v>3</v>
      </c>
      <c r="E84" s="1"/>
      <c r="F84" s="5">
        <f t="shared" si="5"/>
        <v>0</v>
      </c>
    </row>
    <row r="85" spans="1:6" x14ac:dyDescent="0.25">
      <c r="A85" s="1">
        <v>25</v>
      </c>
      <c r="B85" s="2" t="s">
        <v>69</v>
      </c>
      <c r="C85" s="11" t="s">
        <v>22</v>
      </c>
      <c r="D85" s="1">
        <v>1</v>
      </c>
      <c r="E85" s="1"/>
      <c r="F85" s="5">
        <f t="shared" si="5"/>
        <v>0</v>
      </c>
    </row>
    <row r="86" spans="1:6" ht="30" x14ac:dyDescent="0.25">
      <c r="A86" s="1">
        <v>26</v>
      </c>
      <c r="B86" s="2" t="s">
        <v>70</v>
      </c>
      <c r="C86" s="11" t="s">
        <v>22</v>
      </c>
      <c r="D86" s="1">
        <v>5</v>
      </c>
      <c r="E86" s="1"/>
      <c r="F86" s="5">
        <f t="shared" si="5"/>
        <v>0</v>
      </c>
    </row>
    <row r="87" spans="1:6" s="22" customFormat="1" x14ac:dyDescent="0.25">
      <c r="A87" s="18"/>
      <c r="B87" s="19" t="s">
        <v>8</v>
      </c>
      <c r="C87" s="25"/>
      <c r="D87" s="4"/>
      <c r="E87" s="21"/>
      <c r="F87" s="6">
        <f>SUM(F61:F86)</f>
        <v>0</v>
      </c>
    </row>
    <row r="89" spans="1:6" s="22" customFormat="1" ht="30" x14ac:dyDescent="0.25">
      <c r="A89" s="18"/>
      <c r="B89" s="19" t="s">
        <v>86</v>
      </c>
      <c r="C89" s="25"/>
      <c r="D89" s="4"/>
      <c r="E89" s="21"/>
      <c r="F89" s="6">
        <f>F87+F56+F35+F19</f>
        <v>0</v>
      </c>
    </row>
    <row r="90" spans="1:6" x14ac:dyDescent="0.25">
      <c r="B90" t="s">
        <v>87</v>
      </c>
      <c r="F90" s="5">
        <f>ROUND(F89*20%,2)</f>
        <v>0</v>
      </c>
    </row>
    <row r="91" spans="1:6" s="22" customFormat="1" ht="30" x14ac:dyDescent="0.25">
      <c r="A91" s="18"/>
      <c r="B91" s="19" t="s">
        <v>88</v>
      </c>
      <c r="C91" s="25"/>
      <c r="D91" s="4"/>
      <c r="E91" s="21"/>
      <c r="F91" s="6">
        <f>SUM(F89:F90)</f>
        <v>0</v>
      </c>
    </row>
  </sheetData>
  <mergeCells count="5">
    <mergeCell ref="A58:F58"/>
    <mergeCell ref="A1:F1"/>
    <mergeCell ref="A3:F3"/>
    <mergeCell ref="A21:F21"/>
    <mergeCell ref="A37:F37"/>
  </mergeCells>
  <pageMargins left="0.70866141732283472" right="0.70866141732283472" top="0.46" bottom="0.45" header="0.31496062992125984" footer="0.2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M.Mollov</dc:creator>
  <cp:lastModifiedBy>Любомир П. Равелов</cp:lastModifiedBy>
  <cp:lastPrinted>2018-06-29T11:48:03Z</cp:lastPrinted>
  <dcterms:created xsi:type="dcterms:W3CDTF">2018-05-03T05:59:28Z</dcterms:created>
  <dcterms:modified xsi:type="dcterms:W3CDTF">2018-06-29T11:48:06Z</dcterms:modified>
</cp:coreProperties>
</file>