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885" activeTab="0"/>
  </bookViews>
  <sheets>
    <sheet name="Дейности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<sst xmlns="http://schemas.openxmlformats.org/spreadsheetml/2006/main" count="59" uniqueCount="59">
  <si>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Община:</t>
  </si>
  <si>
    <t>План:</t>
  </si>
  <si>
    <t>Година:</t>
  </si>
  <si>
    <t>Име на параграф</t>
  </si>
  <si>
    <t>Справка за конкретна дейност - стойностни показатели</t>
  </si>
  <si>
    <t>Код на параграф</t>
  </si>
  <si>
    <t>R</t>
  </si>
  <si>
    <t>7106</t>
  </si>
  <si>
    <t>311 Детски градини</t>
  </si>
  <si>
    <t>Резерв за непредвидени и неотложни разходи</t>
  </si>
  <si>
    <t>0098</t>
  </si>
  <si>
    <t>Всичко - Резерв: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</si>
  <si>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</si>
  <si>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</si>
  <si>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</si>
  <si>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</si>
  <si>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</si>
  <si>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</si>
  <si>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</si>
  <si>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</si>
  <si>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</si>
  <si>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</si>
  <si>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</si>
  <si>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</si>
  <si>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</si>
  <si>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</si>
  <si>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</si>
  <si>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</si>
  <si>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</si>
  <si>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</si>
  <si>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</si>
  <si>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</si>
  <si>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</si>
  <si>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</si>
  <si>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</si>
  <si>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</si>
  <si>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</si>
  <si>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</si>
  <si>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</si>
  <si>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</si>
  <si>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</si>
  <si>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</si>
  <si>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</si>
  <si>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</si>
  <si>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</si>
  <si>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</si>
  <si>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</si>
  <si>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</si>
  <si>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</si>
  <si>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</si>
  <si>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</si>
  <si>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</si>
  <si>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</si>
  <si>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</si>
  <si>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</si>
  <si>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</si>
  <si>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</si>
  <si>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</si>
  <si>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 xml:space="preserve">                   ФУНКЦИЯ ОБРАЗОВАНИЕ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</si>
</sst>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[$-402]dd\ mmmm\ yyyy\ &quot;г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2B2B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33" borderId="0" xfId="0" applyFont="1" applyFill="1" applyBorder="1" applyAlignment="1">
      <alignment horizontal="right" vertical="center"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center"/>
    </xf>
    <xf numFmtId="0" fontId="41" fillId="33" borderId="0" xfId="0" applyFont="1" applyFill="1" applyBorder="1" applyAlignment="1" applyProtection="1">
      <alignment horizontal="center" vertical="center"/>
      <protection locked="0"/>
    </xf>
    <xf numFmtId="3" fontId="39" fillId="34" borderId="12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39" fillId="35" borderId="14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39" fillId="0" borderId="15" xfId="0" applyFont="1" applyBorder="1" applyAlignment="1">
      <alignment horizontal="center" vertical="center"/>
    </xf>
    <xf numFmtId="3" fontId="39" fillId="36" borderId="16" xfId="0" applyNumberFormat="1" applyFont="1" applyFill="1" applyBorder="1" applyAlignment="1">
      <alignment horizontal="right" vertical="center"/>
    </xf>
    <xf numFmtId="0" fontId="39" fillId="37" borderId="11" xfId="0" applyFont="1" applyFill="1" applyBorder="1" applyAlignment="1">
      <alignment horizontal="left" vertical="center"/>
    </xf>
    <xf numFmtId="0" fontId="41" fillId="37" borderId="0" xfId="0" applyFont="1" applyFill="1" applyBorder="1" applyAlignment="1">
      <alignment horizontal="right" vertical="center"/>
    </xf>
    <xf numFmtId="3" fontId="39" fillId="37" borderId="0" xfId="0" applyNumberFormat="1" applyFont="1" applyFill="1" applyBorder="1" applyAlignment="1">
      <alignment horizontal="right" vertical="center"/>
    </xf>
    <xf numFmtId="3" fontId="39" fillId="37" borderId="10" xfId="0" applyNumberFormat="1" applyFont="1" applyFill="1" applyBorder="1" applyAlignment="1">
      <alignment horizontal="right" vertical="center"/>
    </xf>
    <xf numFmtId="3" fontId="39" fillId="34" borderId="16" xfId="0" applyNumberFormat="1" applyFont="1" applyFill="1" applyBorder="1" applyAlignment="1">
      <alignment horizontal="right" vertical="center"/>
    </xf>
    <xf numFmtId="0" fontId="39" fillId="38" borderId="17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center"/>
    </xf>
    <xf numFmtId="3" fontId="39" fillId="33" borderId="0" xfId="0" applyNumberFormat="1" applyFont="1" applyFill="1" applyBorder="1" applyAlignment="1">
      <alignment horizontal="right" vertical="center"/>
    </xf>
    <xf numFmtId="3" fontId="39" fillId="33" borderId="10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right" vertical="center"/>
    </xf>
    <xf numFmtId="3" fontId="39" fillId="33" borderId="18" xfId="0" applyNumberFormat="1" applyFont="1" applyFill="1" applyBorder="1" applyAlignment="1">
      <alignment horizontal="right" vertical="center"/>
    </xf>
    <xf numFmtId="3" fontId="39" fillId="33" borderId="19" xfId="0" applyNumberFormat="1" applyFont="1" applyFill="1" applyBorder="1" applyAlignment="1">
      <alignment horizontal="right" vertical="center"/>
    </xf>
    <xf numFmtId="0" fontId="41" fillId="35" borderId="20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42" fillId="35" borderId="21" xfId="0" applyFont="1" applyFill="1" applyBorder="1" applyAlignment="1">
      <alignment horizontal="center" vertical="center"/>
    </xf>
    <xf numFmtId="0" fontId="42" fillId="35" borderId="22" xfId="0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Border="1" applyAlignment="1" applyProtection="1">
      <alignment horizontal="center" vertical="center"/>
      <protection locked="0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41" fillId="39" borderId="11" xfId="0" applyFont="1" applyFill="1" applyBorder="1" applyAlignment="1">
      <alignment horizontal="left" vertical="center"/>
    </xf>
    <xf numFmtId="0" fontId="41" fillId="39" borderId="0" xfId="0" applyFont="1" applyFill="1" applyBorder="1" applyAlignment="1">
      <alignment horizontal="left" vertical="center"/>
    </xf>
    <xf numFmtId="0" fontId="41" fillId="39" borderId="1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0" fontId="41" fillId="37" borderId="11" xfId="0" applyFont="1" applyFill="1" applyBorder="1" applyAlignment="1">
      <alignment horizontal="right" vertical="center" wrapText="1"/>
    </xf>
    <xf numFmtId="0" fontId="41" fillId="37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5" sqref="D15"/>
    </sheetView>
  </sheetViews>
  <sheetFormatPr defaultColWidth="9.140625" defaultRowHeight="15"/>
  <cols>
    <col min="1" max="1" width="0.5625" style="1" customWidth="1"/>
    <col min="2" max="2" width="70.7109375" style="1" customWidth="1"/>
    <col min="3" max="3" width="12.7109375" style="1" customWidth="1"/>
    <col min="4" max="8" width="20.7109375" style="1" customWidth="1"/>
    <col min="9" max="13" width="10.7109375" style="1" hidden="1" customWidth="1"/>
    <col min="14" max="14" width="10.7109375" style="1" bestFit="1" customWidth="1"/>
    <col min="15" max="16384" width="9.140625" style="1" customWidth="1"/>
  </cols>
  <sheetData>
    <row r="1" ht="3" customHeight="1" thickBot="1">
      <c r="A1" s="5" t="s">
        <v>6</v>
      </c>
    </row>
    <row r="2" spans="1:15" ht="20.25" customHeight="1">
      <c r="A2" s="9"/>
      <c r="B2" s="35" t="s">
        <v>4</v>
      </c>
      <c r="C2" s="36"/>
      <c r="D2" s="36"/>
      <c r="E2" s="36"/>
      <c r="F2" s="36"/>
      <c r="G2" s="36"/>
      <c r="H2" s="37"/>
      <c r="I2" s="9"/>
      <c r="O2" s="11"/>
    </row>
    <row r="3" spans="1:8" s="2" customFormat="1" ht="18" customHeight="1">
      <c r="A3" s="17" t="str">
        <f>CONCATENATE("Бюджет ",H4)</f>
        <v>Бюджет 2019</v>
      </c>
      <c r="B3" s="38" t="s">
        <v>58</v>
      </c>
      <c r="C3" s="39"/>
      <c r="D3" s="39"/>
      <c r="E3" s="39"/>
      <c r="F3" s="39"/>
      <c r="G3" s="39"/>
      <c r="H3" s="40"/>
    </row>
    <row r="4" spans="1:8" ht="15.75" customHeight="1">
      <c r="A4" s="9"/>
      <c r="B4" s="29" t="str">
        <f>IF(ISBLANK(A2),"Обща",A2)</f>
        <v>Обща</v>
      </c>
      <c r="C4" s="3" t="s">
        <v>0</v>
      </c>
      <c r="D4" s="7" t="s">
        <v>7</v>
      </c>
      <c r="E4" s="3" t="s">
        <v>1</v>
      </c>
      <c r="F4" s="7" t="str">
        <f>IF(A1="B","Начален",IF(A1="N","Предварителен",IF(A1="R","Уточнен",IF(A1="D","Проектобюджет",IF(A1="P","Прогноза","Грешка")))))</f>
        <v>Уточнен</v>
      </c>
      <c r="G4" s="3" t="s">
        <v>2</v>
      </c>
      <c r="H4" s="4">
        <v>2019</v>
      </c>
    </row>
    <row r="5" spans="1:8" ht="15.75" customHeight="1" thickBot="1">
      <c r="A5" s="9"/>
      <c r="B5" s="41"/>
      <c r="C5" s="42"/>
      <c r="D5" s="42"/>
      <c r="E5" s="42"/>
      <c r="F5" s="42"/>
      <c r="G5" s="42"/>
      <c r="H5" s="43"/>
    </row>
    <row r="6" spans="1:8" ht="48" customHeight="1" thickBot="1">
      <c r="A6" s="9"/>
      <c r="B6" s="34" t="s">
        <v>3</v>
      </c>
      <c r="C6" s="34" t="s">
        <v>5</v>
      </c>
      <c r="D6" s="34" t="str">
        <f>IF(A1="B","Годишен план",IF(A1="R","Уточнен годишен план",IF(A1="N","Предварителен годишен план",CONCATENATE("Годишен отчет ",H4-1))))</f>
        <v>Уточнен годишен план</v>
      </c>
      <c r="E6" s="34" t="str">
        <f>IF(OR(A1="B",A1="N",A1="R"),"Стойност I-во тримесечие",A3)</f>
        <v>Стойност I-во тримесечие</v>
      </c>
      <c r="F6" s="34" t="str">
        <f>IF(OR(A1="B",A1="N",A1="R"),"Стойност II-ро тримесечие",IF(A1="P",CONCATENATE("Прогноза ",H4+1),CONCATENATE("Проектобюджет ",H4+1)))</f>
        <v>Стойност II-ро тримесечие</v>
      </c>
      <c r="G6" s="34" t="str">
        <f>IF(OR(A1="B",A1="N",A1="R"),"Стойност III-то тримесечие",CONCATENATE("Прогноза ",H4+2))</f>
        <v>Стойност III-то тримесечие</v>
      </c>
      <c r="H6" s="34" t="str">
        <f>IF(OR(A1="B",A1="N",A1="R"),"Стойност IV-то тримесечие",CONCATENATE("Прогноза ",H4+3))</f>
        <v>Стойност IV-то тримесечие</v>
      </c>
    </row>
    <row r="7" spans="1:9" ht="15.75" customHeight="1">
      <c r="A7" s="18"/>
      <c r="B7" s="16"/>
      <c r="C7" s="13"/>
      <c r="D7" s="13"/>
      <c r="E7" s="13"/>
      <c r="F7" s="13"/>
      <c r="G7" s="13"/>
      <c r="H7" s="14"/>
      <c r="I7" s="9"/>
    </row>
    <row r="8" spans="1:9" ht="15.75" customHeight="1">
      <c r="A8" s="6"/>
      <c r="B8" s="44" t="s">
        <v>8</v>
      </c>
      <c r="C8" s="45"/>
      <c r="D8" s="45"/>
      <c r="E8" s="45"/>
      <c r="F8" s="45"/>
      <c r="G8" s="45"/>
      <c r="H8" s="46"/>
      <c r="I8" s="9"/>
    </row>
    <row r="9" spans="1:14" ht="15" customHeight="1">
      <c r="A9" s="6"/>
      <c r="B9" s="12" t="s">
        <v>9</v>
      </c>
      <c r="C9" s="25" t="s">
        <v>10</v>
      </c>
      <c r="D9" s="24">
        <v>108626</v>
      </c>
      <c r="E9" s="8">
        <v>108626</v>
      </c>
      <c r="F9" s="8">
        <v>0</v>
      </c>
      <c r="G9" s="24">
        <v>0</v>
      </c>
      <c r="H9" s="24">
        <v>0</v>
      </c>
      <c r="I9" s="6">
        <v>108626</v>
      </c>
      <c r="J9" s="1">
        <v>108626</v>
      </c>
      <c r="K9" s="1">
        <v>0</v>
      </c>
      <c r="L9" s="1">
        <v>0</v>
      </c>
      <c r="M9" s="1">
        <v>0</v>
      </c>
      <c r="N9" s="9"/>
    </row>
    <row r="10" spans="1:9" ht="15.75" customHeight="1">
      <c r="A10" s="6"/>
      <c r="B10" s="47" t="s">
        <v>11</v>
      </c>
      <c r="C10" s="48"/>
      <c r="D10" s="19">
        <f>SUM(I9)</f>
        <v>108626</v>
      </c>
      <c r="E10" s="19">
        <f>SUM(J9)</f>
        <v>108626</v>
      </c>
      <c r="F10" s="19">
        <f>SUM(K9)</f>
        <v>0</v>
      </c>
      <c r="G10" s="19">
        <f>SUM(L9)</f>
        <v>0</v>
      </c>
      <c r="H10" s="19">
        <f>SUM(M9)</f>
        <v>0</v>
      </c>
      <c r="I10" s="6"/>
    </row>
    <row r="11" spans="1:8" ht="15" customHeight="1">
      <c r="A11" s="6"/>
      <c r="B11" s="26"/>
      <c r="C11" s="15"/>
      <c r="D11" s="27"/>
      <c r="E11" s="27"/>
      <c r="F11" s="27"/>
      <c r="G11" s="27"/>
      <c r="H11" s="28"/>
    </row>
    <row r="12" spans="1:14" ht="15" customHeight="1" thickBot="1">
      <c r="A12" s="6"/>
      <c r="B12" s="12" t="s">
        <v>12</v>
      </c>
      <c r="C12" s="25" t="s">
        <v>13</v>
      </c>
      <c r="D12" s="24">
        <v>785514</v>
      </c>
      <c r="E12" s="8">
        <v>436192</v>
      </c>
      <c r="F12" s="8">
        <v>81613</v>
      </c>
      <c r="G12" s="24">
        <v>116813</v>
      </c>
      <c r="H12" s="24">
        <v>150896</v>
      </c>
      <c r="I12" s="6">
        <v>785514</v>
      </c>
      <c r="J12" s="1">
        <v>436192</v>
      </c>
      <c r="K12" s="1">
        <v>81613</v>
      </c>
      <c r="L12" s="1">
        <v>116813</v>
      </c>
      <c r="M12" s="1">
        <v>150896</v>
      </c>
      <c r="N12" s="9"/>
    </row>
    <row r="13" spans="1:9" ht="15.75" customHeight="1">
      <c r="A13" s="6"/>
      <c r="B13" s="12" t="s">
        <v>14</v>
      </c>
      <c r="C13" s="25" t="s">
        <v>15</v>
      </c>
      <c r="D13" s="24">
        <v>785514</v>
      </c>
      <c r="E13" s="8">
        <v>436192</v>
      </c>
      <c r="F13" s="8">
        <v>81613</v>
      </c>
      <c r="G13" s="24">
        <v>116813</v>
      </c>
      <c r="H13" s="24">
        <v>150896</v>
      </c>
      <c r="I13" s="6"/>
    </row>
    <row r="14" spans="1:13" ht="15" customHeight="1" thickBot="1">
      <c r="A14" s="6"/>
      <c r="B14" s="12" t="s">
        <v>16</v>
      </c>
      <c r="C14" s="25" t="s">
        <v>17</v>
      </c>
      <c r="D14" s="24">
        <v>42950</v>
      </c>
      <c r="E14" s="8">
        <v>9737</v>
      </c>
      <c r="F14" s="8">
        <v>11737</v>
      </c>
      <c r="G14" s="24">
        <v>9738</v>
      </c>
      <c r="H14" s="24">
        <v>11738</v>
      </c>
      <c r="I14" s="6">
        <v>42950</v>
      </c>
      <c r="J14" s="1">
        <v>9737</v>
      </c>
      <c r="K14" s="1">
        <v>11737</v>
      </c>
      <c r="L14" s="1">
        <v>9738</v>
      </c>
      <c r="M14" s="1">
        <v>11738</v>
      </c>
    </row>
    <row r="15" spans="2:9" ht="15" customHeight="1">
      <c r="B15" s="12" t="s">
        <v>18</v>
      </c>
      <c r="C15" s="25" t="s">
        <v>19</v>
      </c>
      <c r="D15" s="24">
        <v>2840</v>
      </c>
      <c r="E15" s="8">
        <v>710</v>
      </c>
      <c r="F15" s="8">
        <v>710</v>
      </c>
      <c r="G15" s="24">
        <v>710</v>
      </c>
      <c r="H15" s="24">
        <v>710</v>
      </c>
      <c r="I15" s="6"/>
    </row>
    <row r="16" spans="2:9" ht="15" customHeight="1">
      <c r="B16" s="12" t="s">
        <v>20</v>
      </c>
      <c r="C16" s="25" t="s">
        <v>21</v>
      </c>
      <c r="D16" s="24">
        <v>36110</v>
      </c>
      <c r="E16" s="8">
        <v>9027</v>
      </c>
      <c r="F16" s="8">
        <v>9027</v>
      </c>
      <c r="G16" s="24">
        <v>9028</v>
      </c>
      <c r="H16" s="24">
        <v>9028</v>
      </c>
      <c r="I16" s="6"/>
    </row>
    <row r="17" spans="2:9" ht="15" customHeight="1">
      <c r="B17" s="12" t="s">
        <v>22</v>
      </c>
      <c r="C17" s="25" t="s">
        <v>23</v>
      </c>
      <c r="D17" s="24">
        <v>4000</v>
      </c>
      <c r="E17" s="8">
        <v>0</v>
      </c>
      <c r="F17" s="8">
        <v>2000</v>
      </c>
      <c r="G17" s="24">
        <v>0</v>
      </c>
      <c r="H17" s="24">
        <v>2000</v>
      </c>
      <c r="I17" s="6"/>
    </row>
    <row r="18" spans="2:13" ht="15" customHeight="1">
      <c r="B18" s="12" t="s">
        <v>24</v>
      </c>
      <c r="C18" s="25" t="s">
        <v>25</v>
      </c>
      <c r="D18" s="24">
        <v>152275</v>
      </c>
      <c r="E18" s="8">
        <v>45682</v>
      </c>
      <c r="F18" s="8">
        <v>38068</v>
      </c>
      <c r="G18" s="24">
        <v>30457</v>
      </c>
      <c r="H18" s="24">
        <v>38068</v>
      </c>
      <c r="I18" s="6">
        <v>152275</v>
      </c>
      <c r="J18" s="1">
        <v>45682</v>
      </c>
      <c r="K18" s="1">
        <v>38068</v>
      </c>
      <c r="L18" s="1">
        <v>30457</v>
      </c>
      <c r="M18" s="1">
        <v>38068</v>
      </c>
    </row>
    <row r="19" spans="2:9" ht="15" customHeight="1">
      <c r="B19" s="12" t="s">
        <v>26</v>
      </c>
      <c r="C19" s="25" t="s">
        <v>27</v>
      </c>
      <c r="D19" s="24">
        <v>80511</v>
      </c>
      <c r="E19" s="8">
        <v>24153</v>
      </c>
      <c r="F19" s="8">
        <v>20128</v>
      </c>
      <c r="G19" s="24">
        <v>16102</v>
      </c>
      <c r="H19" s="24">
        <v>20128</v>
      </c>
      <c r="I19" s="6"/>
    </row>
    <row r="20" spans="2:9" ht="15" customHeight="1">
      <c r="B20" s="12" t="s">
        <v>28</v>
      </c>
      <c r="C20" s="25" t="s">
        <v>29</v>
      </c>
      <c r="D20" s="24">
        <v>18184</v>
      </c>
      <c r="E20" s="8">
        <v>5455</v>
      </c>
      <c r="F20" s="8">
        <v>4545</v>
      </c>
      <c r="G20" s="24">
        <v>3639</v>
      </c>
      <c r="H20" s="24">
        <v>4545</v>
      </c>
      <c r="I20" s="6"/>
    </row>
    <row r="21" spans="2:9" ht="15" customHeight="1">
      <c r="B21" s="12" t="s">
        <v>30</v>
      </c>
      <c r="C21" s="25" t="s">
        <v>31</v>
      </c>
      <c r="D21" s="24">
        <v>33840</v>
      </c>
      <c r="E21" s="8">
        <v>10152</v>
      </c>
      <c r="F21" s="8">
        <v>8460</v>
      </c>
      <c r="G21" s="24">
        <v>6768</v>
      </c>
      <c r="H21" s="24">
        <v>8460</v>
      </c>
      <c r="I21" s="6"/>
    </row>
    <row r="22" spans="2:9" ht="15" customHeight="1">
      <c r="B22" s="12" t="s">
        <v>32</v>
      </c>
      <c r="C22" s="25" t="s">
        <v>33</v>
      </c>
      <c r="D22" s="24">
        <v>19740</v>
      </c>
      <c r="E22" s="8">
        <v>5922</v>
      </c>
      <c r="F22" s="8">
        <v>4935</v>
      </c>
      <c r="G22" s="24">
        <v>3948</v>
      </c>
      <c r="H22" s="24">
        <v>4935</v>
      </c>
      <c r="I22" s="6"/>
    </row>
    <row r="23" spans="2:13" ht="15" customHeight="1">
      <c r="B23" s="12" t="s">
        <v>34</v>
      </c>
      <c r="C23" s="25" t="s">
        <v>35</v>
      </c>
      <c r="D23" s="24">
        <v>257888</v>
      </c>
      <c r="E23" s="8">
        <v>63707</v>
      </c>
      <c r="F23" s="8">
        <v>71222</v>
      </c>
      <c r="G23" s="24">
        <v>51736</v>
      </c>
      <c r="H23" s="24">
        <v>71223</v>
      </c>
      <c r="I23" s="6">
        <v>257888</v>
      </c>
      <c r="J23" s="1">
        <v>63707</v>
      </c>
      <c r="K23" s="1">
        <v>71222</v>
      </c>
      <c r="L23" s="1">
        <v>51736</v>
      </c>
      <c r="M23" s="1">
        <v>71223</v>
      </c>
    </row>
    <row r="24" spans="2:9" ht="15" customHeight="1">
      <c r="B24" s="12" t="s">
        <v>36</v>
      </c>
      <c r="C24" s="25" t="s">
        <v>37</v>
      </c>
      <c r="D24" s="24">
        <v>89733</v>
      </c>
      <c r="E24" s="8">
        <v>26919</v>
      </c>
      <c r="F24" s="8">
        <v>22433</v>
      </c>
      <c r="G24" s="24">
        <v>17948</v>
      </c>
      <c r="H24" s="24">
        <v>22433</v>
      </c>
      <c r="I24" s="6"/>
    </row>
    <row r="25" spans="2:9" ht="15" customHeight="1">
      <c r="B25" s="12" t="s">
        <v>38</v>
      </c>
      <c r="C25" s="25" t="s">
        <v>39</v>
      </c>
      <c r="D25" s="24">
        <v>15000</v>
      </c>
      <c r="E25" s="8">
        <v>0</v>
      </c>
      <c r="F25" s="8">
        <v>0</v>
      </c>
      <c r="G25" s="24">
        <v>0</v>
      </c>
      <c r="H25" s="24">
        <v>15000</v>
      </c>
      <c r="I25" s="6"/>
    </row>
    <row r="26" spans="2:9" ht="15" customHeight="1">
      <c r="B26" s="12" t="s">
        <v>40</v>
      </c>
      <c r="C26" s="25" t="s">
        <v>41</v>
      </c>
      <c r="D26" s="24">
        <v>33505</v>
      </c>
      <c r="E26" s="8">
        <v>8376</v>
      </c>
      <c r="F26" s="8">
        <v>8376</v>
      </c>
      <c r="G26" s="24">
        <v>8376</v>
      </c>
      <c r="H26" s="24">
        <v>8377</v>
      </c>
      <c r="I26" s="6"/>
    </row>
    <row r="27" spans="2:9" ht="15" customHeight="1">
      <c r="B27" s="12" t="s">
        <v>42</v>
      </c>
      <c r="C27" s="25" t="s">
        <v>43</v>
      </c>
      <c r="D27" s="24">
        <v>85000</v>
      </c>
      <c r="E27" s="8">
        <v>21250</v>
      </c>
      <c r="F27" s="8">
        <v>21250</v>
      </c>
      <c r="G27" s="24">
        <v>21250</v>
      </c>
      <c r="H27" s="24">
        <v>21250</v>
      </c>
      <c r="I27" s="6"/>
    </row>
    <row r="28" spans="2:9" ht="15" customHeight="1">
      <c r="B28" s="12" t="s">
        <v>44</v>
      </c>
      <c r="C28" s="25" t="s">
        <v>45</v>
      </c>
      <c r="D28" s="24">
        <v>15650</v>
      </c>
      <c r="E28" s="8">
        <v>3912</v>
      </c>
      <c r="F28" s="8">
        <v>3913</v>
      </c>
      <c r="G28" s="24">
        <v>3912</v>
      </c>
      <c r="H28" s="24">
        <v>3913</v>
      </c>
      <c r="I28" s="6"/>
    </row>
    <row r="29" spans="2:9" ht="15" customHeight="1">
      <c r="B29" s="12" t="s">
        <v>46</v>
      </c>
      <c r="C29" s="25" t="s">
        <v>47</v>
      </c>
      <c r="D29" s="24">
        <v>15000</v>
      </c>
      <c r="E29" s="8">
        <v>0</v>
      </c>
      <c r="F29" s="8">
        <v>15000</v>
      </c>
      <c r="G29" s="24">
        <v>0</v>
      </c>
      <c r="H29" s="24">
        <v>0</v>
      </c>
      <c r="I29" s="6"/>
    </row>
    <row r="30" spans="2:9" ht="15" customHeight="1">
      <c r="B30" s="12" t="s">
        <v>48</v>
      </c>
      <c r="C30" s="25" t="s">
        <v>49</v>
      </c>
      <c r="D30" s="24">
        <v>1000</v>
      </c>
      <c r="E30" s="8">
        <v>250</v>
      </c>
      <c r="F30" s="8">
        <v>250</v>
      </c>
      <c r="G30" s="24">
        <v>250</v>
      </c>
      <c r="H30" s="24">
        <v>250</v>
      </c>
      <c r="I30" s="6"/>
    </row>
    <row r="31" spans="2:9" ht="15" customHeight="1">
      <c r="B31" s="12" t="s">
        <v>50</v>
      </c>
      <c r="C31" s="25" t="s">
        <v>51</v>
      </c>
      <c r="D31" s="24">
        <v>3000</v>
      </c>
      <c r="E31" s="8">
        <v>3000</v>
      </c>
      <c r="F31" s="8">
        <v>0</v>
      </c>
      <c r="G31" s="24">
        <v>0</v>
      </c>
      <c r="H31" s="24">
        <v>0</v>
      </c>
      <c r="I31" s="6"/>
    </row>
    <row r="32" spans="2:13" ht="15" customHeight="1">
      <c r="B32" s="12" t="s">
        <v>52</v>
      </c>
      <c r="C32" s="25" t="s">
        <v>53</v>
      </c>
      <c r="D32" s="24">
        <v>7600</v>
      </c>
      <c r="E32" s="8">
        <v>7600</v>
      </c>
      <c r="F32" s="8">
        <v>0</v>
      </c>
      <c r="G32" s="24">
        <v>0</v>
      </c>
      <c r="H32" s="24">
        <v>0</v>
      </c>
      <c r="I32" s="6">
        <v>7600</v>
      </c>
      <c r="J32" s="1">
        <v>7600</v>
      </c>
      <c r="K32" s="1">
        <v>0</v>
      </c>
      <c r="L32" s="1">
        <v>0</v>
      </c>
      <c r="M32" s="1">
        <v>0</v>
      </c>
    </row>
    <row r="33" spans="2:9" ht="15" customHeight="1">
      <c r="B33" s="12" t="s">
        <v>54</v>
      </c>
      <c r="C33" s="25" t="s">
        <v>55</v>
      </c>
      <c r="D33" s="24">
        <v>7600</v>
      </c>
      <c r="E33" s="8">
        <v>7600</v>
      </c>
      <c r="F33" s="8">
        <v>0</v>
      </c>
      <c r="G33" s="24">
        <v>0</v>
      </c>
      <c r="H33" s="24">
        <v>0</v>
      </c>
      <c r="I33" s="6"/>
    </row>
    <row r="34" spans="2:9" ht="15.75" customHeight="1">
      <c r="B34" s="47" t="s">
        <v>56</v>
      </c>
      <c r="C34" s="48"/>
      <c r="D34" s="19">
        <f>SUM(I12:I33)</f>
        <v>1246227</v>
      </c>
      <c r="E34" s="19">
        <f>SUM(J12:J33)</f>
        <v>562918</v>
      </c>
      <c r="F34" s="19">
        <f>SUM(K12:K33)</f>
        <v>202640</v>
      </c>
      <c r="G34" s="19">
        <f>SUM(L12:L33)</f>
        <v>208744</v>
      </c>
      <c r="H34" s="19">
        <f>SUM(M12:M33)</f>
        <v>271925</v>
      </c>
      <c r="I34" s="6"/>
    </row>
    <row r="35" spans="2:8" ht="15" customHeight="1">
      <c r="B35" s="26"/>
      <c r="C35" s="15"/>
      <c r="D35" s="27"/>
      <c r="E35" s="27"/>
      <c r="F35" s="27"/>
      <c r="G35" s="27"/>
      <c r="H35" s="28"/>
    </row>
    <row r="36" spans="1:9" ht="15.75" customHeight="1">
      <c r="A36" s="10"/>
      <c r="B36" s="49" t="s">
        <v>57</v>
      </c>
      <c r="C36" s="50"/>
      <c r="D36" s="19">
        <f>SUM(D10,D34)</f>
        <v>1354853</v>
      </c>
      <c r="E36" s="19">
        <f>SUM(E10,E34)</f>
        <v>671544</v>
      </c>
      <c r="F36" s="19">
        <f>SUM(F10,F34)</f>
        <v>202640</v>
      </c>
      <c r="G36" s="19">
        <f>SUM(G10,G34)</f>
        <v>208744</v>
      </c>
      <c r="H36" s="19">
        <f>SUM(H10,H34)</f>
        <v>271925</v>
      </c>
      <c r="I36" s="9"/>
    </row>
    <row r="37" spans="1:9" ht="15.75" customHeight="1">
      <c r="A37" s="9"/>
      <c r="B37" s="20"/>
      <c r="C37" s="21"/>
      <c r="D37" s="22"/>
      <c r="E37" s="22"/>
      <c r="F37" s="22"/>
      <c r="G37" s="22"/>
      <c r="H37" s="23"/>
      <c r="I37" s="9"/>
    </row>
    <row r="38" spans="1:9" ht="16.5" customHeight="1">
      <c r="A38" s="9"/>
      <c r="B38" s="30"/>
      <c r="C38" s="31"/>
      <c r="D38" s="32"/>
      <c r="E38" s="32"/>
      <c r="F38" s="32"/>
      <c r="G38" s="32"/>
      <c r="H38" s="33"/>
      <c r="I38" s="9"/>
    </row>
  </sheetData>
  <sheetProtection formatCells="0" formatColumns="0" formatRows="0" insertColumns="0" insertRows="0" insertHyperlinks="0" deleteColumns="0" deleteRows="0" sort="0" autoFilter="0" pivotTables="0"/>
  <mergeCells count="7">
    <mergeCell ref="B36:C36"/>
    <mergeCell ref="B2:H2"/>
    <mergeCell ref="B3:H3"/>
    <mergeCell ref="B5:H5"/>
    <mergeCell ref="B8:H8"/>
    <mergeCell ref="B10:C10"/>
    <mergeCell ref="B34:C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Геджов</dc:creator>
  <cp:keywords/>
  <dc:description/>
  <cp:lastModifiedBy>Lenovo 1</cp:lastModifiedBy>
  <dcterms:created xsi:type="dcterms:W3CDTF">2018-08-20T07:08:54Z</dcterms:created>
  <dcterms:modified xsi:type="dcterms:W3CDTF">2019-02-19T13:54:16Z</dcterms:modified>
  <cp:category/>
  <cp:version/>
  <cp:contentType/>
  <cp:contentStatus/>
</cp:coreProperties>
</file>