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0" windowWidth="12348" windowHeight="11388" tabRatio="870" activeTab="0"/>
  </bookViews>
  <sheets>
    <sheet name="KSS-OB. POZICIYA_6" sheetId="1" r:id="rId1"/>
  </sheets>
  <externalReferences>
    <externalReference r:id="rId4"/>
  </externalReferences>
  <definedNames>
    <definedName name="_xlnm.Print_Area" localSheetId="0">'KSS-OB. POZICIYA_6'!$A$1:$F$91</definedName>
    <definedName name="_xlnm.Print_Titles" localSheetId="0">'KSS-OB. POZICIYA_6'!$6:$7</definedName>
    <definedName name="Z_3142F84F_D6A9_4D06_B560_9BE66877479A_.wvu.PrintTitles" localSheetId="0" hidden="1">'KSS-OB. POZICIYA_6'!$1:$7</definedName>
    <definedName name="Z_48E15A38_C9D6_479D_9EB2_40FBF56F06EC_.wvu.PrintTitles" localSheetId="0" hidden="1">'KSS-OB. POZICIYA_6'!$1:$7</definedName>
    <definedName name="Z_8C492974_0BBB_4EE0_B32E_F6C6E8E65DCA_.wvu.PrintTitles" localSheetId="0" hidden="1">'KSS-OB. POZICIYA_6'!$1:$7</definedName>
    <definedName name="Z_951054D0_662B_11D5_8B89_00409534CFF1_.wvu.PrintTitles" localSheetId="0" hidden="1">'KSS-OB. POZICIYA_6'!$1:$7</definedName>
    <definedName name="Z_9B42D664_BDC5_4376_B659_2490BF67A191_.wvu.PrintTitles" localSheetId="0" hidden="1">'KSS-OB. POZICIYA_6'!$1:$7</definedName>
    <definedName name="Z_A7DAD745_3044_495E_BDDE_B62C222BDD12_.wvu.PrintTitles" localSheetId="0" hidden="1">'KSS-OB. POZICIYA_6'!$1:$7</definedName>
    <definedName name="Z_BC9F96C5_1BAA_4BD2_BDAD_8E5E33A8139C_.wvu.PrintTitles" localSheetId="0" hidden="1">'KSS-OB. POZICIYA_6'!$1:$7</definedName>
    <definedName name="Z_D608E404_492D_47B9_BD0D_7504F99E1772_.wvu.PrintTitles" localSheetId="0" hidden="1">'KSS-OB. POZICIYA_6'!$1:$7</definedName>
    <definedName name="Z_D89D6F2B_F6B0_4748_AAA8_289DF1E44E78_.wvu.PrintTitles" localSheetId="0" hidden="1">'KSS-OB. POZICIYA_6'!$1:$7</definedName>
    <definedName name="Z_DDBB7820_1FFC_11D8_B0B1_0020ED6F0D40_.wvu.PrintTitles" localSheetId="0" hidden="1">'KSS-OB. POZICIYA_6'!$1:$7</definedName>
    <definedName name="Z_DF859633_5DAF_40C6_AA98_E2DB01B1141F_.wvu.PrintTitles" localSheetId="0" hidden="1">'KSS-OB. POZICIYA_6'!$1:$7</definedName>
    <definedName name="Z_E1DB91F9_B4F3_4922_8F27_C42C51848CD3_.wvu.PrintTitles" localSheetId="0" hidden="1">'KSS-OB. POZICIYA_6'!$1:$7</definedName>
    <definedName name="Z_E3A50233_C556_427E_AABA_FA56A59F07A1_.wvu.PrintTitles" localSheetId="0" hidden="1">'KSS-OB. POZICIYA_6'!$1:$7</definedName>
    <definedName name="Z_FCDA3C55_77B7_4EEA_AF76_1781499C902F_.wvu.PrintTitles" localSheetId="0" hidden="1">'KSS-OB. POZICIYA_6'!$1:$7</definedName>
    <definedName name="д" localSheetId="0">'[1]знаци'!#REF!</definedName>
    <definedName name="д">'[1]знаци'!#REF!</definedName>
    <definedName name="л" localSheetId="0">'[1]знаци'!#REF!</definedName>
    <definedName name="л">'[1]знаци'!#REF!</definedName>
  </definedNames>
  <calcPr fullCalcOnLoad="1"/>
</workbook>
</file>

<file path=xl/sharedStrings.xml><?xml version="1.0" encoding="utf-8"?>
<sst xmlns="http://schemas.openxmlformats.org/spreadsheetml/2006/main" count="151" uniqueCount="75">
  <si>
    <t>100м</t>
  </si>
  <si>
    <t>ДОСТАВКА И ПОЛАГАНЕ НА OПОЗНАВАТЕЛНА СИНЯ PVC ЛЕНТА С МЕТАЛНИ НИШКИ НАД ТРЪБИ ЗА ВОДОПРОВОД</t>
  </si>
  <si>
    <t>ВЪЗСТАНОВЯВАНЕ НА АСФАЛТОВА НАСТИЛКА НЕПЛ.СМ С ДЕБЕЛИНА 5 СМ. С ОГРАНИЧЕНА ШИРИНА</t>
  </si>
  <si>
    <t xml:space="preserve">ДОСТАВКА И ПОЛАГАНЕ АСФАЛТОБЕТОН, ПЛ.СМЕС ЗА ГОРЕН ПЛАСТ -5СМ </t>
  </si>
  <si>
    <t>РАЗКЪРТВАНЕ,ОТСТРАНЯВАНЕ С ТОВАРЕНЕ НА ТР.КАМ.Н-КА С ОГР.ШИРИНА И ДЕБ.ДО 30СМ.</t>
  </si>
  <si>
    <t>ДОСТАВКА И МОНТАЖ ТСК Ф90</t>
  </si>
  <si>
    <t>ДОСТАВКА И МОНТАЖ АВТОМ.ВЪЗДУШНИК  НА РЕЗБА 3/4''</t>
  </si>
  <si>
    <t>ТЕСЕН ИЗКОП С ШИР.ДО 0,6М,Н=ИЛИ&lt;2М В СК.ПОЧВИ, МАШИННО НА ОТВАЛ</t>
  </si>
  <si>
    <t xml:space="preserve">ДОСТАВКА И МОНТАЖ НА ПЕВП ТРЪБИ НА ЧЕЛНА ЗАВАРКА В  ОТКРИТИ ИЗКОПИ Ф 90 ММ,PN16 </t>
  </si>
  <si>
    <t xml:space="preserve">ДОСТАВКА И МОНТАЖ ВРЪЗКА ТФ90/90/90 PEHD </t>
  </si>
  <si>
    <t xml:space="preserve">ДОСТАВКА И МОНТАЖ НА ПЕВП ТРЪБИ НА ЧЕЛНА ЗАВАРКА В  ОТКРИТИ ИЗКОПИ Ф 32 ММ,PN16 </t>
  </si>
  <si>
    <t>ДЕЗИНФЕКЦИЯ ВОДОПРОВОДИ ДО Ф100ММ</t>
  </si>
  <si>
    <t>ТЕСЕН ИЗКОП С СР.ШИРИНА ДО 1.20М.И ДЪЛБ ДО 2.0М В ЗЕМНИ ПОЧВИ МАШИННО ПО УЛИЦИ</t>
  </si>
  <si>
    <t>ПОЛАГАНЕ НА ПЯСЪЧНА ПОДЛОЖКА 10СМ. ПОД ТРЪБОПРОВОДИ</t>
  </si>
  <si>
    <t xml:space="preserve">ДОСТАВКА И МОНТАЖ РЕДУКЦИЯ СТ.Ф108/РЕФ90 </t>
  </si>
  <si>
    <t>ДОСТАВКА И МОНТАЖ СК 2''</t>
  </si>
  <si>
    <t>ДОСТАВКА И МОНТАЖ ВОДОВЗЕМНА СКОБА Ф90/Ф40-PEHD</t>
  </si>
  <si>
    <t>ДОСТАВКА И МОНТАЖ  ТРОТОАРЕН СК Ф40 PEHD</t>
  </si>
  <si>
    <t xml:space="preserve">ДОСТАВКА И МОНТАЖ РЕДУКЦИЯ СТ.Ф160/РЕФ90 </t>
  </si>
  <si>
    <t>ВЪТРЕШНА ВОДОПРОВОДНА МРЕЖА С. СРЕДНОГОРЦИ / УЛ.''ИЗГРЕВ''</t>
  </si>
  <si>
    <t xml:space="preserve">ДОСТАВКА И МОНТАЖ ВРЪЗКА Т 90/63/90 PEHD </t>
  </si>
  <si>
    <t xml:space="preserve">ДОСТАВКА И МОНТАЖ НА ПЕВП ТРЪБИ НА ЧЕЛНА ЗАВАРКА В  ОТКРИТИ ИЗКОПИ Ф 40 ММ,PN16 </t>
  </si>
  <si>
    <t>ВЪТРЕШНА ВОДОПРОВОДНА МРЕЖА С. СРЕДНОГОРЦИ / УЛ.''П.Р. СЛАВЕЙКОВ'' И УЛ.''ЕДЕЛВАЙС''</t>
  </si>
  <si>
    <t>м3</t>
  </si>
  <si>
    <t>м</t>
  </si>
  <si>
    <t>м2</t>
  </si>
  <si>
    <t>ПОЗИ-</t>
  </si>
  <si>
    <t>О П И С А Н И Е</t>
  </si>
  <si>
    <t>МЯР-</t>
  </si>
  <si>
    <t>КОЛИ-</t>
  </si>
  <si>
    <t>ЦИЯ</t>
  </si>
  <si>
    <t>НА ВИДОВЕТЕ РАБОТИ</t>
  </si>
  <si>
    <t>КА</t>
  </si>
  <si>
    <t>ЦЕНА</t>
  </si>
  <si>
    <t>бр.</t>
  </si>
  <si>
    <t>КОЛИЧЕСТВЕНО - СТОЙНОСТНА СМЕТКА</t>
  </si>
  <si>
    <t>ЧЕСТВО</t>
  </si>
  <si>
    <t>ДДС 20%:</t>
  </si>
  <si>
    <t>Всичко:</t>
  </si>
  <si>
    <t>Общо по т. VІ:</t>
  </si>
  <si>
    <t>Проект: „Реконструкция и рехабилитация на водоснабдителни системи и съоръжения на територията на община Мадан”</t>
  </si>
  <si>
    <t xml:space="preserve">ЗАСИПВАНЕ НА ТЕСНИ ИЗКОПИ С ПЯСЪК 20 СМ </t>
  </si>
  <si>
    <t xml:space="preserve">ОБРАТНО ЗАСИПВАНЕ НА ИЗКОПИ МАШИННО ВКЛ. УПЛЪТНЯВАНЕ НА ПЛАСТОВЕ </t>
  </si>
  <si>
    <t xml:space="preserve">РАЗКЪРТВАНЕ ВКЛ. РЯЗАНЕ АСФАЛТОВА НАСТИЛКА С ДЕБЕЛИНА ДО 10СМ </t>
  </si>
  <si>
    <t>ДОСТАВКА И МОНТАЖ ВОДОВЗЕМНА СКОБА Ф90/Ф32-PEHD</t>
  </si>
  <si>
    <t>ДОСТАВКА И МОНТАЖ  ТРОТОАРЕН СК Ф32 PEHD</t>
  </si>
  <si>
    <t>ДОСТАВКА И МОНТАЖ ПХ  НАДЗЕМЕН, КОМПЛЕКТ</t>
  </si>
  <si>
    <t xml:space="preserve">НАТОВАРВАНЕ И ПРЕВОЗ ЗЕМНИ ПОЧВИ НА ДЕПО ДО 5 КМ ТРАНСП. РАЗСТОЯНИЕ </t>
  </si>
  <si>
    <t xml:space="preserve">ВЪЗСТАНОВЯВАНЕ НА ТРОШЕНОКАМЕННА НАСТИЛКА 30 СМ, С ОГРАНИЧЕНА ШИРИНА </t>
  </si>
  <si>
    <t xml:space="preserve">ВЪЗСТАНОВЯВАНЕ НА АСФАЛТОВА НАСТИЛКА НЕПЛ.СМ С ДЕБЕЛИНА 5 СМ. С ОГРАНИЧЕНА ШИРИНА </t>
  </si>
  <si>
    <t xml:space="preserve">ТЕСЕН ИЗКОП С ШИР.ДО 0,6М,Н=ИЛИ&lt;2М В СК.ПОЧВИ, МАШИННО НА ОТВАЛ </t>
  </si>
  <si>
    <t xml:space="preserve">ИЗПИТВАНЕ ПЛЪТНОСТТА НА ТРЪБОПРОВОДИ ПОД ХИДР.НАЛЯГАНЕ ДО Ф100 </t>
  </si>
  <si>
    <t>ЕД.</t>
  </si>
  <si>
    <t>СТОЙНОСТ</t>
  </si>
  <si>
    <t>∑</t>
  </si>
  <si>
    <t>Общо рехабилитация на улиците по цялата ширина за -ВЪТРЕШНА ВОДОПРОВОДНА МРЕЖА С. СРЕДНОГОРЦИ</t>
  </si>
  <si>
    <t>Р Е К А П И Т У Л А Ц И Я:</t>
  </si>
  <si>
    <t>Коли-чество</t>
  </si>
  <si>
    <t>Мярка</t>
  </si>
  <si>
    <t>Стойност</t>
  </si>
  <si>
    <t>Ед.цена</t>
  </si>
  <si>
    <t>л.м</t>
  </si>
  <si>
    <t>кв.м</t>
  </si>
  <si>
    <t>Общо :</t>
  </si>
  <si>
    <t xml:space="preserve">УЧАСТНИК: </t>
  </si>
  <si>
    <t>…………………………..</t>
  </si>
  <si>
    <t>(име, подпис, печат)</t>
  </si>
  <si>
    <t>Част: Вътрешна водопроводна мрежа с. Средногорци, ул. "Изгрев" - диаметър в мм Ф90.</t>
  </si>
  <si>
    <t xml:space="preserve">Част: Вътрешна водопроводна мрежа с. Средногорци, ул. "П.Р.Славейков" и ул. "Еделвайс"- диаметър в мм Ф90. </t>
  </si>
  <si>
    <t>Част: Рехабилитация на улиците по цялата ширина за обект „Вътрешна водопроводна мрежа с.Средногорци, община Мадан (ул. Изгрев, ул. П. Р. Славейков и ул. Еделвайс)“.</t>
  </si>
  <si>
    <r>
      <t>ОБОСОБЕНА ПОЗИЦИЯ № 6:</t>
    </r>
    <r>
      <rPr>
        <sz val="10"/>
        <rFont val="Times New Roman"/>
        <family val="1"/>
      </rPr>
      <t xml:space="preserve"> Обект: „Вътрешна водопроводна мрежа с.Средногорци, община Мадан (ул. Изгрев, ул. П. Р. Славейков и ул. Еделвайс)“, в т.ч.:</t>
    </r>
  </si>
  <si>
    <t>ОБОСОБЕНА ПОЗИЦИЯ № 6: Обект: „Вътрешна водопроводна мрежа с.Средногорци, община Мадан (ул. Изгрев, ул. П. Р. Славейков и ул. Еделвайс)“.</t>
  </si>
  <si>
    <t>Образец 8а</t>
  </si>
  <si>
    <t> Съгласно легалната дефиниция на § 1, т. 15 от ДР на Наредба № 12/25.07.2016 г.  за прилагане на подмярка 7.2. „Инвестиции в създаването, подобряването или разширяването на всички видове малка по мащаби инфраструктура" от мярка 7 „Основни услуги и обновяване на селата в селските райони" на Програмата за развитие на селските райони за периода 2014 - 2020 г., „непредвидени разходи“, са разходи, възникнали в резултат на работи и/или обстоятелства, които не е могло да бъдат предвидени при първоначалното проектиране. Същите водят до увеличаване на количествата, заложени предварително в количествените сметки към проекта, и/или до нови строително-монтажни работи, за които са спазени условията за допустимост на разходите, предназначени за постигане на целите на проекта. Ново възникнали строително-монтажни работи, могат да са единствено в рамките на вида дейност, в която попада одобрения проект, съгласно подписания ДПФП и приложенията към него, в изпълнение на изискванията на ПРСР, съответно при спазване на условията за допустимост по Наредба № 12/25.07.2016 г. и по-специално, допустими за финансиране дейности по чл.4, т.3. „изграждане, реконструкция и/или рехабилитация на водоснабдителни системи и съоръжения в агломерации с под 2 000 е.ж. в селските райони” от Наредбата.</t>
  </si>
  <si>
    <t xml:space="preserve">Непредвидени разходи: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</si>
</sst>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_-* #,##0.00_-;\-* #,##0.00_-;_-* &quot;-&quot;??_-;_-@_-"/>
    <numFmt numFmtId="174" formatCode="#,##0.00\ &quot;лв.&quot;"/>
    <numFmt numFmtId="175" formatCode="0.000000000000"/>
    <numFmt numFmtId="176" formatCode="_(* #,##0_);_(* \(#,##0\);_(* \-??_);_(@_)"/>
    <numFmt numFmtId="177" formatCode="#,##0.000\ &quot;лв.&quot;"/>
    <numFmt numFmtId="178" formatCode="#,##0.0000\ &quot;лв.&quot;"/>
    <numFmt numFmtId="179" formatCode="#,##0.0\ &quot;лв.&quot;"/>
    <numFmt numFmtId="180" formatCode="#,##0\ &quot;лв.&quot;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\ _л_в_.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msCyr"/>
      <family val="0"/>
    </font>
    <font>
      <b/>
      <sz val="10"/>
      <name val="Arial"/>
      <family val="2"/>
    </font>
    <font>
      <sz val="10"/>
      <name val="Timok"/>
      <family val="0"/>
    </font>
    <font>
      <sz val="12"/>
      <color indexed="8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Calibri"/>
      <family val="2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u val="single"/>
      <sz val="10"/>
      <name val="Arial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4C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2" borderId="0" applyNumberFormat="0" applyBorder="0" applyAlignment="0" applyProtection="0"/>
    <xf numFmtId="0" fontId="36" fillId="9" borderId="0" applyNumberFormat="0" applyBorder="0" applyAlignment="0" applyProtection="0"/>
    <xf numFmtId="0" fontId="1" fillId="3" borderId="0" applyNumberFormat="0" applyBorder="0" applyAlignment="0" applyProtection="0"/>
    <xf numFmtId="0" fontId="36" fillId="10" borderId="0" applyNumberFormat="0" applyBorder="0" applyAlignment="0" applyProtection="0"/>
    <xf numFmtId="0" fontId="1" fillId="4" borderId="0" applyNumberFormat="0" applyBorder="0" applyAlignment="0" applyProtection="0"/>
    <xf numFmtId="0" fontId="36" fillId="11" borderId="0" applyNumberFormat="0" applyBorder="0" applyAlignment="0" applyProtection="0"/>
    <xf numFmtId="0" fontId="1" fillId="5" borderId="0" applyNumberFormat="0" applyBorder="0" applyAlignment="0" applyProtection="0"/>
    <xf numFmtId="0" fontId="36" fillId="12" borderId="0" applyNumberFormat="0" applyBorder="0" applyAlignment="0" applyProtection="0"/>
    <xf numFmtId="0" fontId="1" fillId="6" borderId="0" applyNumberFormat="0" applyBorder="0" applyAlignment="0" applyProtection="0"/>
    <xf numFmtId="0" fontId="3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4" borderId="0" applyNumberFormat="0" applyBorder="0" applyAlignment="0" applyProtection="0"/>
    <xf numFmtId="0" fontId="36" fillId="19" borderId="0" applyNumberFormat="0" applyBorder="0" applyAlignment="0" applyProtection="0"/>
    <xf numFmtId="0" fontId="1" fillId="15" borderId="0" applyNumberFormat="0" applyBorder="0" applyAlignment="0" applyProtection="0"/>
    <xf numFmtId="0" fontId="36" fillId="20" borderId="0" applyNumberFormat="0" applyBorder="0" applyAlignment="0" applyProtection="0"/>
    <xf numFmtId="0" fontId="1" fillId="16" borderId="0" applyNumberFormat="0" applyBorder="0" applyAlignment="0" applyProtection="0"/>
    <xf numFmtId="0" fontId="36" fillId="21" borderId="0" applyNumberFormat="0" applyBorder="0" applyAlignment="0" applyProtection="0"/>
    <xf numFmtId="0" fontId="1" fillId="5" borderId="0" applyNumberFormat="0" applyBorder="0" applyAlignment="0" applyProtection="0"/>
    <xf numFmtId="0" fontId="36" fillId="22" borderId="0" applyNumberFormat="0" applyBorder="0" applyAlignment="0" applyProtection="0"/>
    <xf numFmtId="0" fontId="1" fillId="14" borderId="0" applyNumberFormat="0" applyBorder="0" applyAlignment="0" applyProtection="0"/>
    <xf numFmtId="0" fontId="36" fillId="23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24" borderId="0" applyNumberFormat="0" applyBorder="0" applyAlignment="0" applyProtection="0"/>
    <xf numFmtId="0" fontId="37" fillId="29" borderId="0" applyNumberFormat="0" applyBorder="0" applyAlignment="0" applyProtection="0"/>
    <xf numFmtId="0" fontId="4" fillId="15" borderId="0" applyNumberFormat="0" applyBorder="0" applyAlignment="0" applyProtection="0"/>
    <xf numFmtId="0" fontId="37" fillId="30" borderId="0" applyNumberFormat="0" applyBorder="0" applyAlignment="0" applyProtection="0"/>
    <xf numFmtId="0" fontId="4" fillId="16" borderId="0" applyNumberFormat="0" applyBorder="0" applyAlignment="0" applyProtection="0"/>
    <xf numFmtId="0" fontId="37" fillId="31" borderId="0" applyNumberFormat="0" applyBorder="0" applyAlignment="0" applyProtection="0"/>
    <xf numFmtId="0" fontId="4" fillId="25" borderId="0" applyNumberFormat="0" applyBorder="0" applyAlignment="0" applyProtection="0"/>
    <xf numFmtId="0" fontId="37" fillId="32" borderId="0" applyNumberFormat="0" applyBorder="0" applyAlignment="0" applyProtection="0"/>
    <xf numFmtId="0" fontId="4" fillId="26" borderId="0" applyNumberFormat="0" applyBorder="0" applyAlignment="0" applyProtection="0"/>
    <xf numFmtId="0" fontId="37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41" borderId="7" applyNumberFormat="0" applyFont="0" applyAlignment="0" applyProtection="0"/>
    <xf numFmtId="0" fontId="2" fillId="41" borderId="7" applyNumberFormat="0" applyFont="0" applyAlignment="0" applyProtection="0"/>
    <xf numFmtId="0" fontId="16" fillId="38" borderId="8" applyNumberForma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4" fillId="34" borderId="0" applyNumberFormat="0" applyBorder="0" applyAlignment="0" applyProtection="0"/>
    <xf numFmtId="0" fontId="37" fillId="43" borderId="0" applyNumberFormat="0" applyBorder="0" applyAlignment="0" applyProtection="0"/>
    <xf numFmtId="0" fontId="4" fillId="35" borderId="0" applyNumberFormat="0" applyBorder="0" applyAlignment="0" applyProtection="0"/>
    <xf numFmtId="0" fontId="37" fillId="44" borderId="0" applyNumberFormat="0" applyBorder="0" applyAlignment="0" applyProtection="0"/>
    <xf numFmtId="0" fontId="4" fillId="36" borderId="0" applyNumberFormat="0" applyBorder="0" applyAlignment="0" applyProtection="0"/>
    <xf numFmtId="0" fontId="37" fillId="45" borderId="0" applyNumberFormat="0" applyBorder="0" applyAlignment="0" applyProtection="0"/>
    <xf numFmtId="0" fontId="4" fillId="25" borderId="0" applyNumberFormat="0" applyBorder="0" applyAlignment="0" applyProtection="0"/>
    <xf numFmtId="0" fontId="37" fillId="46" borderId="0" applyNumberFormat="0" applyBorder="0" applyAlignment="0" applyProtection="0"/>
    <xf numFmtId="0" fontId="4" fillId="26" borderId="0" applyNumberFormat="0" applyBorder="0" applyAlignment="0" applyProtection="0"/>
    <xf numFmtId="0" fontId="37" fillId="47" borderId="0" applyNumberFormat="0" applyBorder="0" applyAlignment="0" applyProtection="0"/>
    <xf numFmtId="0" fontId="4" fillId="37" borderId="0" applyNumberFormat="0" applyBorder="0" applyAlignment="0" applyProtection="0"/>
    <xf numFmtId="0" fontId="0" fillId="48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49" borderId="11" applyNumberFormat="0" applyAlignment="0" applyProtection="0"/>
    <xf numFmtId="0" fontId="13" fillId="7" borderId="1" applyNumberFormat="0" applyAlignment="0" applyProtection="0"/>
    <xf numFmtId="0" fontId="39" fillId="50" borderId="0" applyNumberFormat="0" applyBorder="0" applyAlignment="0" applyProtection="0"/>
    <xf numFmtId="0" fontId="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10" fillId="0" borderId="3" applyNumberFormat="0" applyFill="0" applyAlignment="0" applyProtection="0"/>
    <xf numFmtId="0" fontId="42" fillId="0" borderId="13" applyNumberFormat="0" applyFill="0" applyAlignment="0" applyProtection="0"/>
    <xf numFmtId="0" fontId="11" fillId="0" borderId="4" applyNumberFormat="0" applyFill="0" applyAlignment="0" applyProtection="0"/>
    <xf numFmtId="0" fontId="43" fillId="0" borderId="14" applyNumberFormat="0" applyFill="0" applyAlignment="0" applyProtection="0"/>
    <xf numFmtId="0" fontId="1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51" borderId="15" applyNumberFormat="0" applyAlignment="0" applyProtection="0"/>
    <xf numFmtId="0" fontId="16" fillId="38" borderId="8" applyNumberFormat="0" applyAlignment="0" applyProtection="0"/>
    <xf numFmtId="0" fontId="45" fillId="51" borderId="11" applyNumberFormat="0" applyAlignment="0" applyProtection="0"/>
    <xf numFmtId="0" fontId="6" fillId="38" borderId="1" applyNumberFormat="0" applyAlignment="0" applyProtection="0"/>
    <xf numFmtId="0" fontId="46" fillId="52" borderId="16" applyNumberFormat="0" applyAlignment="0" applyProtection="0"/>
    <xf numFmtId="0" fontId="7" fillId="39" borderId="2" applyNumberFormat="0" applyAlignment="0" applyProtection="0"/>
    <xf numFmtId="0" fontId="47" fillId="53" borderId="0" applyNumberFormat="0" applyBorder="0" applyAlignment="0" applyProtection="0"/>
    <xf numFmtId="0" fontId="5" fillId="3" borderId="0" applyNumberFormat="0" applyBorder="0" applyAlignment="0" applyProtection="0"/>
    <xf numFmtId="0" fontId="48" fillId="54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4" fillId="0" borderId="6" applyNumberFormat="0" applyFill="0" applyAlignment="0" applyProtection="0"/>
    <xf numFmtId="0" fontId="25" fillId="0" borderId="0">
      <alignment/>
      <protection/>
    </xf>
    <xf numFmtId="0" fontId="52" fillId="0" borderId="18" applyNumberFormat="0" applyFill="0" applyAlignment="0" applyProtection="0"/>
    <xf numFmtId="0" fontId="18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3" fillId="0" borderId="0" xfId="154" applyFont="1" applyFill="1">
      <alignment/>
      <protection/>
    </xf>
    <xf numFmtId="0" fontId="3" fillId="0" borderId="0" xfId="154" applyFont="1" applyFill="1" applyAlignment="1">
      <alignment vertical="center"/>
      <protection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 horizontal="center" wrapText="1"/>
    </xf>
    <xf numFmtId="0" fontId="21" fillId="55" borderId="19" xfId="0" applyFont="1" applyFill="1" applyBorder="1" applyAlignment="1">
      <alignment horizontal="justify" vertical="top" wrapText="1"/>
    </xf>
    <xf numFmtId="0" fontId="0" fillId="56" borderId="19" xfId="154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justify" vertical="top" wrapText="1"/>
    </xf>
    <xf numFmtId="0" fontId="0" fillId="56" borderId="0" xfId="154" applyFont="1" applyFill="1" applyAlignment="1">
      <alignment horizontal="center" vertical="center"/>
      <protection/>
    </xf>
    <xf numFmtId="0" fontId="0" fillId="56" borderId="0" xfId="154" applyFont="1" applyFill="1" applyAlignment="1">
      <alignment horizontal="center"/>
      <protection/>
    </xf>
    <xf numFmtId="0" fontId="0" fillId="56" borderId="19" xfId="154" applyFont="1" applyFill="1" applyBorder="1" applyAlignment="1">
      <alignment horizontal="left" vertical="justify" wrapText="1"/>
      <protection/>
    </xf>
    <xf numFmtId="0" fontId="0" fillId="0" borderId="19" xfId="154" applyFont="1" applyFill="1" applyBorder="1" applyAlignment="1">
      <alignment horizontal="right"/>
      <protection/>
    </xf>
    <xf numFmtId="0" fontId="27" fillId="56" borderId="0" xfId="154" applyFont="1" applyFill="1" applyBorder="1" applyAlignment="1">
      <alignment horizontal="center" vertical="center"/>
      <protection/>
    </xf>
    <xf numFmtId="2" fontId="0" fillId="0" borderId="19" xfId="154" applyNumberFormat="1" applyFont="1" applyFill="1" applyBorder="1" applyAlignment="1">
      <alignment horizontal="right"/>
      <protection/>
    </xf>
    <xf numFmtId="0" fontId="0" fillId="0" borderId="19" xfId="0" applyFont="1" applyFill="1" applyBorder="1" applyAlignment="1">
      <alignment horizontal="justify" vertical="top" wrapText="1"/>
    </xf>
    <xf numFmtId="0" fontId="29" fillId="0" borderId="0" xfId="154" applyFont="1" applyFill="1">
      <alignment/>
      <protection/>
    </xf>
    <xf numFmtId="0" fontId="0" fillId="0" borderId="0" xfId="154" applyFont="1" applyFill="1">
      <alignment/>
      <protection/>
    </xf>
    <xf numFmtId="0" fontId="0" fillId="0" borderId="20" xfId="154" applyFont="1" applyFill="1" applyBorder="1" applyAlignment="1">
      <alignment horizontal="right"/>
      <protection/>
    </xf>
    <xf numFmtId="4" fontId="27" fillId="56" borderId="0" xfId="154" applyNumberFormat="1" applyFont="1" applyFill="1" applyBorder="1" applyAlignment="1">
      <alignment horizontal="center" vertical="center"/>
      <protection/>
    </xf>
    <xf numFmtId="4" fontId="0" fillId="56" borderId="19" xfId="154" applyNumberFormat="1" applyFont="1" applyFill="1" applyBorder="1" applyAlignment="1">
      <alignment horizontal="right"/>
      <protection/>
    </xf>
    <xf numFmtId="4" fontId="21" fillId="56" borderId="19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 wrapText="1"/>
    </xf>
    <xf numFmtId="4" fontId="0" fillId="56" borderId="0" xfId="154" applyNumberFormat="1" applyFont="1" applyFill="1">
      <alignment/>
      <protection/>
    </xf>
    <xf numFmtId="4" fontId="0" fillId="0" borderId="21" xfId="154" applyNumberFormat="1" applyFont="1" applyFill="1" applyBorder="1" applyAlignment="1">
      <alignment horizontal="right"/>
      <protection/>
    </xf>
    <xf numFmtId="4" fontId="21" fillId="55" borderId="21" xfId="154" applyNumberFormat="1" applyFont="1" applyFill="1" applyBorder="1" applyAlignment="1">
      <alignment horizontal="right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154" applyNumberFormat="1" applyFont="1" applyFill="1" applyBorder="1" applyAlignment="1">
      <alignment horizontal="right"/>
      <protection/>
    </xf>
    <xf numFmtId="4" fontId="0" fillId="0" borderId="0" xfId="154" applyNumberFormat="1" applyFont="1" applyFill="1">
      <alignment/>
      <protection/>
    </xf>
    <xf numFmtId="0" fontId="0" fillId="56" borderId="23" xfId="154" applyFont="1" applyFill="1" applyBorder="1" applyAlignment="1">
      <alignment horizontal="center" vertical="center"/>
      <protection/>
    </xf>
    <xf numFmtId="0" fontId="0" fillId="56" borderId="23" xfId="154" applyFont="1" applyFill="1" applyBorder="1" applyAlignment="1">
      <alignment horizontal="center" vertical="center" wrapText="1"/>
      <protection/>
    </xf>
    <xf numFmtId="0" fontId="0" fillId="0" borderId="23" xfId="154" applyFont="1" applyFill="1" applyBorder="1" applyAlignment="1">
      <alignment horizontal="center" vertical="center" wrapText="1"/>
      <protection/>
    </xf>
    <xf numFmtId="0" fontId="0" fillId="56" borderId="24" xfId="154" applyFont="1" applyFill="1" applyBorder="1" applyAlignment="1">
      <alignment horizontal="center" vertical="center"/>
      <protection/>
    </xf>
    <xf numFmtId="0" fontId="0" fillId="56" borderId="25" xfId="154" applyFont="1" applyFill="1" applyBorder="1" applyAlignment="1">
      <alignment horizontal="center"/>
      <protection/>
    </xf>
    <xf numFmtId="0" fontId="0" fillId="56" borderId="25" xfId="154" applyFont="1" applyFill="1" applyBorder="1" applyAlignment="1">
      <alignment horizontal="center" vertical="center"/>
      <protection/>
    </xf>
    <xf numFmtId="4" fontId="0" fillId="56" borderId="25" xfId="154" applyNumberFormat="1" applyFont="1" applyFill="1" applyBorder="1">
      <alignment/>
      <protection/>
    </xf>
    <xf numFmtId="0" fontId="0" fillId="0" borderId="25" xfId="154" applyFont="1" applyFill="1" applyBorder="1">
      <alignment/>
      <protection/>
    </xf>
    <xf numFmtId="0" fontId="21" fillId="56" borderId="26" xfId="154" applyFont="1" applyFill="1" applyBorder="1" applyAlignment="1">
      <alignment horizontal="center" vertical="center"/>
      <protection/>
    </xf>
    <xf numFmtId="4" fontId="27" fillId="56" borderId="27" xfId="154" applyNumberFormat="1" applyFont="1" applyFill="1" applyBorder="1" applyAlignment="1">
      <alignment horizontal="center" vertical="center"/>
      <protection/>
    </xf>
    <xf numFmtId="0" fontId="0" fillId="56" borderId="28" xfId="154" applyFont="1" applyFill="1" applyBorder="1" applyAlignment="1">
      <alignment horizontal="center" vertical="center"/>
      <protection/>
    </xf>
    <xf numFmtId="4" fontId="0" fillId="56" borderId="20" xfId="154" applyNumberFormat="1" applyFont="1" applyFill="1" applyBorder="1" applyAlignment="1">
      <alignment horizontal="right" wrapText="1"/>
      <protection/>
    </xf>
    <xf numFmtId="0" fontId="0" fillId="56" borderId="20" xfId="154" applyFont="1" applyFill="1" applyBorder="1" applyAlignment="1">
      <alignment vertical="justify" wrapText="1"/>
      <protection/>
    </xf>
    <xf numFmtId="0" fontId="0" fillId="0" borderId="20" xfId="0" applyFont="1" applyFill="1" applyBorder="1" applyAlignment="1">
      <alignment horizontal="justify" vertical="top" wrapText="1"/>
    </xf>
    <xf numFmtId="174" fontId="30" fillId="0" borderId="20" xfId="154" applyNumberFormat="1" applyFont="1" applyFill="1" applyBorder="1" applyAlignment="1">
      <alignment horizontal="right"/>
      <protection/>
    </xf>
    <xf numFmtId="4" fontId="0" fillId="0" borderId="20" xfId="0" applyNumberFormat="1" applyFont="1" applyFill="1" applyBorder="1" applyAlignment="1">
      <alignment horizontal="right" wrapText="1"/>
    </xf>
    <xf numFmtId="0" fontId="0" fillId="0" borderId="28" xfId="154" applyFont="1" applyFill="1" applyBorder="1" applyAlignment="1">
      <alignment horizontal="center" vertical="center" wrapText="1"/>
      <protection/>
    </xf>
    <xf numFmtId="0" fontId="21" fillId="57" borderId="29" xfId="154" applyFont="1" applyFill="1" applyBorder="1" applyAlignment="1">
      <alignment horizontal="center" vertical="center"/>
      <protection/>
    </xf>
    <xf numFmtId="4" fontId="21" fillId="57" borderId="29" xfId="154" applyNumberFormat="1" applyFont="1" applyFill="1" applyBorder="1" applyAlignment="1">
      <alignment horizontal="centerContinuous" vertical="center"/>
      <protection/>
    </xf>
    <xf numFmtId="2" fontId="21" fillId="57" borderId="29" xfId="154" applyNumberFormat="1" applyFont="1" applyFill="1" applyBorder="1" applyAlignment="1">
      <alignment horizontal="center" vertical="center"/>
      <protection/>
    </xf>
    <xf numFmtId="4" fontId="21" fillId="57" borderId="29" xfId="154" applyNumberFormat="1" applyFont="1" applyFill="1" applyBorder="1" applyAlignment="1">
      <alignment horizontal="center" vertical="center"/>
      <protection/>
    </xf>
    <xf numFmtId="0" fontId="21" fillId="57" borderId="30" xfId="154" applyFont="1" applyFill="1" applyBorder="1" applyAlignment="1">
      <alignment horizontal="center" vertical="center"/>
      <protection/>
    </xf>
    <xf numFmtId="4" fontId="21" fillId="57" borderId="30" xfId="154" applyNumberFormat="1" applyFont="1" applyFill="1" applyBorder="1" applyAlignment="1">
      <alignment horizontal="centerContinuous" vertical="center"/>
      <protection/>
    </xf>
    <xf numFmtId="2" fontId="21" fillId="57" borderId="30" xfId="154" applyNumberFormat="1" applyFont="1" applyFill="1" applyBorder="1" applyAlignment="1">
      <alignment horizontal="center" vertical="center"/>
      <protection/>
    </xf>
    <xf numFmtId="4" fontId="21" fillId="57" borderId="30" xfId="154" applyNumberFormat="1" applyFont="1" applyFill="1" applyBorder="1" applyAlignment="1">
      <alignment horizontal="center" vertical="center"/>
      <protection/>
    </xf>
    <xf numFmtId="0" fontId="21" fillId="58" borderId="0" xfId="0" applyFont="1" applyFill="1" applyBorder="1" applyAlignment="1">
      <alignment vertical="center" wrapText="1"/>
    </xf>
    <xf numFmtId="4" fontId="21" fillId="58" borderId="0" xfId="0" applyNumberFormat="1" applyFont="1" applyFill="1" applyBorder="1" applyAlignment="1">
      <alignment horizontal="right" wrapText="1"/>
    </xf>
    <xf numFmtId="0" fontId="21" fillId="58" borderId="0" xfId="0" applyFont="1" applyFill="1" applyBorder="1" applyAlignment="1">
      <alignment horizontal="right" wrapText="1"/>
    </xf>
    <xf numFmtId="4" fontId="21" fillId="58" borderId="0" xfId="154" applyNumberFormat="1" applyFont="1" applyFill="1" applyBorder="1" applyAlignment="1">
      <alignment horizontal="right"/>
      <protection/>
    </xf>
    <xf numFmtId="0" fontId="3" fillId="59" borderId="0" xfId="154" applyFont="1" applyFill="1">
      <alignment/>
      <protection/>
    </xf>
    <xf numFmtId="0" fontId="21" fillId="0" borderId="19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center" vertical="top" wrapText="1"/>
    </xf>
    <xf numFmtId="4" fontId="21" fillId="0" borderId="19" xfId="0" applyNumberFormat="1" applyFont="1" applyFill="1" applyBorder="1" applyAlignment="1">
      <alignment vertical="center" wrapText="1"/>
    </xf>
    <xf numFmtId="4" fontId="0" fillId="0" borderId="19" xfId="154" applyNumberFormat="1" applyFont="1" applyFill="1" applyBorder="1">
      <alignment/>
      <protection/>
    </xf>
    <xf numFmtId="4" fontId="0" fillId="0" borderId="0" xfId="154" applyNumberFormat="1" applyFont="1" applyFill="1" applyBorder="1" applyAlignment="1">
      <alignment vertical="center" wrapText="1"/>
      <protection/>
    </xf>
    <xf numFmtId="0" fontId="21" fillId="0" borderId="19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justify" vertical="top" wrapText="1"/>
    </xf>
    <xf numFmtId="0" fontId="21" fillId="0" borderId="31" xfId="0" applyFont="1" applyFill="1" applyBorder="1" applyAlignment="1">
      <alignment horizontal="right" vertical="justify" wrapText="1"/>
    </xf>
    <xf numFmtId="0" fontId="21" fillId="0" borderId="31" xfId="0" applyFont="1" applyFill="1" applyBorder="1" applyAlignment="1">
      <alignment vertical="justify" wrapText="1"/>
    </xf>
    <xf numFmtId="4" fontId="0" fillId="0" borderId="31" xfId="154" applyNumberFormat="1" applyFont="1" applyFill="1" applyBorder="1">
      <alignment/>
      <protection/>
    </xf>
    <xf numFmtId="0" fontId="32" fillId="0" borderId="19" xfId="0" applyFont="1" applyBorder="1" applyAlignment="1">
      <alignment horizontal="justify" vertical="top" wrapText="1"/>
    </xf>
    <xf numFmtId="0" fontId="32" fillId="0" borderId="19" xfId="0" applyFont="1" applyBorder="1" applyAlignment="1">
      <alignment horizontal="center" vertical="top" wrapText="1"/>
    </xf>
    <xf numFmtId="2" fontId="3" fillId="0" borderId="0" xfId="154" applyNumberFormat="1" applyFont="1" applyFill="1">
      <alignment/>
      <protection/>
    </xf>
    <xf numFmtId="0" fontId="33" fillId="0" borderId="0" xfId="0" applyFont="1" applyBorder="1" applyAlignment="1">
      <alignment horizontal="left" vertical="top"/>
    </xf>
    <xf numFmtId="0" fontId="21" fillId="60" borderId="32" xfId="0" applyFont="1" applyFill="1" applyBorder="1" applyAlignment="1">
      <alignment vertical="center" wrapText="1"/>
    </xf>
    <xf numFmtId="0" fontId="21" fillId="60" borderId="33" xfId="0" applyFont="1" applyFill="1" applyBorder="1" applyAlignment="1">
      <alignment vertical="center" wrapText="1"/>
    </xf>
    <xf numFmtId="4" fontId="21" fillId="60" borderId="33" xfId="0" applyNumberFormat="1" applyFont="1" applyFill="1" applyBorder="1" applyAlignment="1">
      <alignment horizontal="right" wrapText="1"/>
    </xf>
    <xf numFmtId="0" fontId="21" fillId="60" borderId="33" xfId="0" applyFont="1" applyFill="1" applyBorder="1" applyAlignment="1">
      <alignment horizontal="right" wrapText="1"/>
    </xf>
    <xf numFmtId="4" fontId="21" fillId="60" borderId="34" xfId="154" applyNumberFormat="1" applyFont="1" applyFill="1" applyBorder="1" applyAlignment="1">
      <alignment horizontal="right"/>
      <protection/>
    </xf>
    <xf numFmtId="0" fontId="3" fillId="60" borderId="0" xfId="154" applyFont="1" applyFill="1">
      <alignment/>
      <protection/>
    </xf>
    <xf numFmtId="0" fontId="21" fillId="60" borderId="23" xfId="0" applyFont="1" applyFill="1" applyBorder="1" applyAlignment="1">
      <alignment vertical="center" wrapText="1"/>
    </xf>
    <xf numFmtId="0" fontId="21" fillId="60" borderId="19" xfId="0" applyFont="1" applyFill="1" applyBorder="1" applyAlignment="1">
      <alignment vertical="center" wrapText="1"/>
    </xf>
    <xf numFmtId="4" fontId="21" fillId="60" borderId="19" xfId="0" applyNumberFormat="1" applyFont="1" applyFill="1" applyBorder="1" applyAlignment="1">
      <alignment horizontal="right" wrapText="1"/>
    </xf>
    <xf numFmtId="0" fontId="21" fillId="60" borderId="19" xfId="0" applyFont="1" applyFill="1" applyBorder="1" applyAlignment="1">
      <alignment horizontal="right" wrapText="1"/>
    </xf>
    <xf numFmtId="4" fontId="21" fillId="60" borderId="21" xfId="154" applyNumberFormat="1" applyFont="1" applyFill="1" applyBorder="1" applyAlignment="1">
      <alignment horizontal="right"/>
      <protection/>
    </xf>
    <xf numFmtId="0" fontId="21" fillId="60" borderId="35" xfId="0" applyFont="1" applyFill="1" applyBorder="1" applyAlignment="1">
      <alignment vertical="center" wrapText="1"/>
    </xf>
    <xf numFmtId="0" fontId="21" fillId="60" borderId="36" xfId="0" applyFont="1" applyFill="1" applyBorder="1" applyAlignment="1">
      <alignment vertical="center" wrapText="1"/>
    </xf>
    <xf numFmtId="4" fontId="21" fillId="60" borderId="36" xfId="0" applyNumberFormat="1" applyFont="1" applyFill="1" applyBorder="1" applyAlignment="1">
      <alignment horizontal="right" wrapText="1"/>
    </xf>
    <xf numFmtId="0" fontId="21" fillId="60" borderId="36" xfId="0" applyFont="1" applyFill="1" applyBorder="1" applyAlignment="1">
      <alignment horizontal="right" wrapText="1"/>
    </xf>
    <xf numFmtId="4" fontId="21" fillId="60" borderId="37" xfId="154" applyNumberFormat="1" applyFont="1" applyFill="1" applyBorder="1" applyAlignment="1">
      <alignment horizontal="right"/>
      <protection/>
    </xf>
    <xf numFmtId="0" fontId="21" fillId="0" borderId="26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38" xfId="0" applyFont="1" applyFill="1" applyBorder="1" applyAlignment="1">
      <alignment horizontal="right" vertical="center" wrapText="1"/>
    </xf>
    <xf numFmtId="4" fontId="21" fillId="0" borderId="39" xfId="154" applyNumberFormat="1" applyFont="1" applyFill="1" applyBorder="1" applyAlignment="1">
      <alignment horizontal="right"/>
      <protection/>
    </xf>
    <xf numFmtId="0" fontId="0" fillId="0" borderId="0" xfId="154" applyFont="1" applyFill="1" applyBorder="1" applyAlignment="1">
      <alignment horizontal="center" vertical="center"/>
      <protection/>
    </xf>
    <xf numFmtId="4" fontId="0" fillId="0" borderId="0" xfId="154" applyNumberFormat="1" applyFont="1" applyFill="1" applyBorder="1">
      <alignment/>
      <protection/>
    </xf>
    <xf numFmtId="4" fontId="21" fillId="0" borderId="0" xfId="154" applyNumberFormat="1" applyFont="1" applyFill="1" applyBorder="1" applyAlignment="1">
      <alignment horizontal="right"/>
      <protection/>
    </xf>
    <xf numFmtId="0" fontId="0" fillId="0" borderId="32" xfId="154" applyFont="1" applyFill="1" applyBorder="1" applyAlignment="1">
      <alignment horizontal="center" vertical="center"/>
      <protection/>
    </xf>
    <xf numFmtId="0" fontId="21" fillId="0" borderId="33" xfId="0" applyFont="1" applyFill="1" applyBorder="1" applyAlignment="1">
      <alignment vertical="justify" wrapText="1"/>
    </xf>
    <xf numFmtId="4" fontId="0" fillId="0" borderId="33" xfId="154" applyNumberFormat="1" applyFont="1" applyFill="1" applyBorder="1">
      <alignment/>
      <protection/>
    </xf>
    <xf numFmtId="4" fontId="21" fillId="0" borderId="34" xfId="154" applyNumberFormat="1" applyFont="1" applyFill="1" applyBorder="1" applyAlignment="1">
      <alignment horizontal="right"/>
      <protection/>
    </xf>
    <xf numFmtId="0" fontId="0" fillId="0" borderId="23" xfId="154" applyFont="1" applyFill="1" applyBorder="1" applyAlignment="1">
      <alignment horizontal="center" vertical="center"/>
      <protection/>
    </xf>
    <xf numFmtId="4" fontId="21" fillId="0" borderId="21" xfId="154" applyNumberFormat="1" applyFont="1" applyFill="1" applyBorder="1" applyAlignment="1">
      <alignment horizontal="right"/>
      <protection/>
    </xf>
    <xf numFmtId="0" fontId="0" fillId="0" borderId="35" xfId="154" applyFont="1" applyFill="1" applyBorder="1" applyAlignment="1">
      <alignment horizontal="center" vertical="center"/>
      <protection/>
    </xf>
    <xf numFmtId="0" fontId="21" fillId="0" borderId="36" xfId="0" applyFont="1" applyFill="1" applyBorder="1" applyAlignment="1">
      <alignment vertical="center" wrapText="1"/>
    </xf>
    <xf numFmtId="4" fontId="0" fillId="0" borderId="36" xfId="154" applyNumberFormat="1" applyFont="1" applyFill="1" applyBorder="1">
      <alignment/>
      <protection/>
    </xf>
    <xf numFmtId="4" fontId="21" fillId="0" borderId="37" xfId="154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vertical="justify" wrapText="1"/>
    </xf>
    <xf numFmtId="0" fontId="0" fillId="0" borderId="19" xfId="0" applyFont="1" applyFill="1" applyBorder="1" applyAlignment="1" quotePrefix="1">
      <alignment horizontal="center" wrapText="1"/>
    </xf>
    <xf numFmtId="0" fontId="0" fillId="0" borderId="20" xfId="0" applyFont="1" applyFill="1" applyBorder="1" applyAlignment="1" quotePrefix="1">
      <alignment horizontal="center" wrapText="1"/>
    </xf>
    <xf numFmtId="0" fontId="21" fillId="0" borderId="36" xfId="0" applyFont="1" applyFill="1" applyBorder="1" applyAlignment="1">
      <alignment horizontal="right" vertical="center" wrapText="1"/>
    </xf>
    <xf numFmtId="0" fontId="21" fillId="0" borderId="40" xfId="0" applyFont="1" applyFill="1" applyBorder="1" applyAlignment="1">
      <alignment vertical="center" wrapText="1"/>
    </xf>
    <xf numFmtId="4" fontId="21" fillId="0" borderId="41" xfId="154" applyNumberFormat="1" applyFont="1" applyFill="1" applyBorder="1" applyAlignment="1">
      <alignment horizontal="right"/>
      <protection/>
    </xf>
    <xf numFmtId="0" fontId="21" fillId="0" borderId="2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top" wrapText="1"/>
    </xf>
    <xf numFmtId="4" fontId="0" fillId="0" borderId="21" xfId="154" applyNumberFormat="1" applyFont="1" applyFill="1" applyBorder="1" applyAlignment="1">
      <alignment vertical="center" wrapText="1"/>
      <protection/>
    </xf>
    <xf numFmtId="0" fontId="21" fillId="0" borderId="35" xfId="0" applyFont="1" applyFill="1" applyBorder="1" applyAlignment="1">
      <alignment vertical="center" wrapText="1"/>
    </xf>
    <xf numFmtId="0" fontId="32" fillId="0" borderId="36" xfId="0" applyFont="1" applyBorder="1" applyAlignment="1">
      <alignment horizontal="justify" vertical="top" wrapText="1"/>
    </xf>
    <xf numFmtId="0" fontId="32" fillId="0" borderId="36" xfId="0" applyFont="1" applyBorder="1" applyAlignment="1">
      <alignment horizontal="center" vertical="top" wrapText="1"/>
    </xf>
    <xf numFmtId="4" fontId="21" fillId="0" borderId="36" xfId="0" applyNumberFormat="1" applyFont="1" applyFill="1" applyBorder="1" applyAlignment="1">
      <alignment vertical="center" wrapText="1"/>
    </xf>
    <xf numFmtId="4" fontId="0" fillId="0" borderId="37" xfId="154" applyNumberFormat="1" applyFont="1" applyFill="1" applyBorder="1" applyAlignment="1">
      <alignment vertical="center" wrapText="1"/>
      <protection/>
    </xf>
    <xf numFmtId="0" fontId="35" fillId="0" borderId="0" xfId="0" applyFont="1" applyBorder="1" applyAlignment="1">
      <alignment horizontal="right" vertical="top" wrapText="1"/>
    </xf>
    <xf numFmtId="4" fontId="34" fillId="57" borderId="42" xfId="154" applyNumberFormat="1" applyFont="1" applyFill="1" applyBorder="1">
      <alignment/>
      <protection/>
    </xf>
    <xf numFmtId="0" fontId="32" fillId="23" borderId="43" xfId="0" applyNumberFormat="1" applyFont="1" applyFill="1" applyBorder="1" applyAlignment="1">
      <alignment horizontal="justify" vertical="top" wrapText="1"/>
    </xf>
    <xf numFmtId="0" fontId="32" fillId="23" borderId="44" xfId="0" applyNumberFormat="1" applyFont="1" applyFill="1" applyBorder="1" applyAlignment="1">
      <alignment horizontal="justify" vertical="top" wrapText="1"/>
    </xf>
    <xf numFmtId="0" fontId="32" fillId="23" borderId="45" xfId="0" applyNumberFormat="1" applyFont="1" applyFill="1" applyBorder="1" applyAlignment="1">
      <alignment horizontal="justify" vertical="top" wrapText="1"/>
    </xf>
    <xf numFmtId="0" fontId="26" fillId="60" borderId="43" xfId="154" applyFont="1" applyFill="1" applyBorder="1" applyAlignment="1">
      <alignment horizontal="center" vertical="center" wrapText="1"/>
      <protection/>
    </xf>
    <xf numFmtId="0" fontId="26" fillId="60" borderId="44" xfId="154" applyFont="1" applyFill="1" applyBorder="1" applyAlignment="1">
      <alignment horizontal="center" vertical="center" wrapText="1"/>
      <protection/>
    </xf>
    <xf numFmtId="0" fontId="26" fillId="60" borderId="45" xfId="154" applyFont="1" applyFill="1" applyBorder="1" applyAlignment="1">
      <alignment horizontal="center" vertical="center" wrapText="1"/>
      <protection/>
    </xf>
    <xf numFmtId="0" fontId="27" fillId="56" borderId="26" xfId="154" applyFont="1" applyFill="1" applyBorder="1" applyAlignment="1">
      <alignment horizontal="center" vertical="center"/>
      <protection/>
    </xf>
    <xf numFmtId="0" fontId="27" fillId="56" borderId="0" xfId="154" applyFont="1" applyFill="1" applyBorder="1" applyAlignment="1">
      <alignment horizontal="center" vertical="center"/>
      <protection/>
    </xf>
    <xf numFmtId="0" fontId="27" fillId="56" borderId="27" xfId="154" applyFont="1" applyFill="1" applyBorder="1" applyAlignment="1">
      <alignment horizontal="center" vertical="center"/>
      <protection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60" borderId="43" xfId="0" applyFont="1" applyFill="1" applyBorder="1" applyAlignment="1">
      <alignment horizontal="center" vertical="center" wrapText="1"/>
    </xf>
    <xf numFmtId="0" fontId="21" fillId="60" borderId="44" xfId="0" applyFont="1" applyFill="1" applyBorder="1" applyAlignment="1">
      <alignment horizontal="center" vertical="center" wrapText="1"/>
    </xf>
    <xf numFmtId="0" fontId="21" fillId="60" borderId="45" xfId="0" applyFont="1" applyFill="1" applyBorder="1" applyAlignment="1">
      <alignment horizontal="center" vertical="center" wrapText="1"/>
    </xf>
    <xf numFmtId="0" fontId="21" fillId="60" borderId="49" xfId="0" applyFont="1" applyFill="1" applyBorder="1" applyAlignment="1">
      <alignment horizontal="right" vertical="justify" wrapText="1"/>
    </xf>
    <xf numFmtId="0" fontId="21" fillId="60" borderId="50" xfId="0" applyFont="1" applyFill="1" applyBorder="1" applyAlignment="1">
      <alignment horizontal="right" vertical="justify" wrapText="1"/>
    </xf>
    <xf numFmtId="0" fontId="21" fillId="60" borderId="51" xfId="0" applyFont="1" applyFill="1" applyBorder="1" applyAlignment="1">
      <alignment horizontal="right" vertical="justify" wrapText="1"/>
    </xf>
    <xf numFmtId="0" fontId="21" fillId="60" borderId="52" xfId="0" applyFont="1" applyFill="1" applyBorder="1" applyAlignment="1">
      <alignment horizontal="right" vertical="center" wrapText="1"/>
    </xf>
    <xf numFmtId="0" fontId="21" fillId="60" borderId="53" xfId="0" applyFont="1" applyFill="1" applyBorder="1" applyAlignment="1">
      <alignment horizontal="right" vertical="center" wrapText="1"/>
    </xf>
    <xf numFmtId="0" fontId="21" fillId="60" borderId="54" xfId="0" applyFont="1" applyFill="1" applyBorder="1" applyAlignment="1">
      <alignment horizontal="right" vertical="center" wrapText="1"/>
    </xf>
    <xf numFmtId="0" fontId="21" fillId="60" borderId="55" xfId="0" applyFont="1" applyFill="1" applyBorder="1" applyAlignment="1">
      <alignment horizontal="right" vertical="center" wrapText="1"/>
    </xf>
    <xf numFmtId="0" fontId="21" fillId="60" borderId="56" xfId="0" applyFont="1" applyFill="1" applyBorder="1" applyAlignment="1">
      <alignment horizontal="right" vertical="center" wrapText="1"/>
    </xf>
    <xf numFmtId="0" fontId="21" fillId="60" borderId="57" xfId="0" applyFont="1" applyFill="1" applyBorder="1" applyAlignment="1">
      <alignment horizontal="right" vertical="center" wrapText="1"/>
    </xf>
  </cellXfs>
  <cellStyles count="217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 2" xfId="63"/>
    <cellStyle name="60% - Accent1 3" xfId="64"/>
    <cellStyle name="60% - Accent2 2" xfId="65"/>
    <cellStyle name="60% - Accent2 3" xfId="66"/>
    <cellStyle name="60% - Accent3 2" xfId="67"/>
    <cellStyle name="60% - Accent3 3" xfId="68"/>
    <cellStyle name="60% - Accent4 2" xfId="69"/>
    <cellStyle name="60% - Accent4 3" xfId="70"/>
    <cellStyle name="60% - Accent5 2" xfId="71"/>
    <cellStyle name="60% - Accent5 3" xfId="72"/>
    <cellStyle name="60% - Accent6 2" xfId="73"/>
    <cellStyle name="60% - Accent6 3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 2" xfId="87"/>
    <cellStyle name="Accent1 3" xfId="88"/>
    <cellStyle name="Accent2 2" xfId="89"/>
    <cellStyle name="Accent2 3" xfId="90"/>
    <cellStyle name="Accent3 2" xfId="91"/>
    <cellStyle name="Accent3 3" xfId="92"/>
    <cellStyle name="Accent4 2" xfId="93"/>
    <cellStyle name="Accent4 3" xfId="94"/>
    <cellStyle name="Accent5 2" xfId="95"/>
    <cellStyle name="Accent5 3" xfId="96"/>
    <cellStyle name="Accent6 2" xfId="97"/>
    <cellStyle name="Accent6 3" xfId="98"/>
    <cellStyle name="Bad 2" xfId="99"/>
    <cellStyle name="Bad 3" xfId="100"/>
    <cellStyle name="Calculation 2" xfId="101"/>
    <cellStyle name="Calculation 3" xfId="102"/>
    <cellStyle name="Check Cell 2" xfId="103"/>
    <cellStyle name="Check Cell 3" xfId="104"/>
    <cellStyle name="Comma 2" xfId="105"/>
    <cellStyle name="Comma 2 2" xfId="106"/>
    <cellStyle name="Comma 3" xfId="107"/>
    <cellStyle name="Comma 3 2" xfId="108"/>
    <cellStyle name="Comma 4" xfId="109"/>
    <cellStyle name="Comma 5" xfId="110"/>
    <cellStyle name="Currency 2" xfId="111"/>
    <cellStyle name="Currency 3" xfId="112"/>
    <cellStyle name="Currency 3 2" xfId="113"/>
    <cellStyle name="Currency 4" xfId="114"/>
    <cellStyle name="Currency 4 2" xfId="115"/>
    <cellStyle name="Explanatory Text 2" xfId="116"/>
    <cellStyle name="Explanatory Text 3" xfId="117"/>
    <cellStyle name="Good 2" xfId="118"/>
    <cellStyle name="Good 3" xfId="119"/>
    <cellStyle name="Heading 1 2" xfId="120"/>
    <cellStyle name="Heading 1 3" xfId="121"/>
    <cellStyle name="Heading 2 2" xfId="122"/>
    <cellStyle name="Heading 2 3" xfId="123"/>
    <cellStyle name="Heading 3 2" xfId="124"/>
    <cellStyle name="Heading 3 3" xfId="125"/>
    <cellStyle name="Heading 4 2" xfId="126"/>
    <cellStyle name="Heading 4 3" xfId="127"/>
    <cellStyle name="Input 2" xfId="128"/>
    <cellStyle name="Input 3" xfId="129"/>
    <cellStyle name="Linked Cell 2" xfId="130"/>
    <cellStyle name="Linked Cell 3" xfId="131"/>
    <cellStyle name="Neutral 2" xfId="132"/>
    <cellStyle name="Neutral 3" xfId="133"/>
    <cellStyle name="Normal 10" xfId="134"/>
    <cellStyle name="Normal 11" xfId="135"/>
    <cellStyle name="Normal 2" xfId="136"/>
    <cellStyle name="Normal 2 2" xfId="137"/>
    <cellStyle name="Normal 2_FMF_Bill 3_Earth Works_2sec" xfId="138"/>
    <cellStyle name="Normal 3" xfId="139"/>
    <cellStyle name="Normal 3 2" xfId="140"/>
    <cellStyle name="Normal 3_Ved -all -uk1" xfId="141"/>
    <cellStyle name="Normal 4" xfId="142"/>
    <cellStyle name="Normal 5" xfId="143"/>
    <cellStyle name="Normal 5 2" xfId="144"/>
    <cellStyle name="Normal 5_Vedmosti i KSS Varbina_Borovina_1" xfId="145"/>
    <cellStyle name="Normal 6" xfId="146"/>
    <cellStyle name="Normal 6 2" xfId="147"/>
    <cellStyle name="Normal 6_Vedmosti i KSS Varbina_Borovina_1" xfId="148"/>
    <cellStyle name="Normal 7" xfId="149"/>
    <cellStyle name="Normal 7 2" xfId="150"/>
    <cellStyle name="Normal 7_Vedomosti" xfId="151"/>
    <cellStyle name="Normal 8" xfId="152"/>
    <cellStyle name="Normal 9" xfId="153"/>
    <cellStyle name="Normal_OKSS-А-Е" xfId="154"/>
    <cellStyle name="Note 2" xfId="155"/>
    <cellStyle name="Note 3" xfId="156"/>
    <cellStyle name="Output 2" xfId="157"/>
    <cellStyle name="Output 3" xfId="158"/>
    <cellStyle name="Percent 2" xfId="159"/>
    <cellStyle name="Percent 2 2" xfId="160"/>
    <cellStyle name="Percent 3" xfId="161"/>
    <cellStyle name="Stil 1" xfId="162"/>
    <cellStyle name="Style 1" xfId="163"/>
    <cellStyle name="Title 2" xfId="164"/>
    <cellStyle name="Title 3" xfId="165"/>
    <cellStyle name="Total 2" xfId="166"/>
    <cellStyle name="Total 3" xfId="167"/>
    <cellStyle name="Warning Text 2" xfId="168"/>
    <cellStyle name="Warning Text 3" xfId="169"/>
    <cellStyle name="Акцент1" xfId="170"/>
    <cellStyle name="Акцент1 2" xfId="171"/>
    <cellStyle name="Акцент2" xfId="172"/>
    <cellStyle name="Акцент2 2" xfId="173"/>
    <cellStyle name="Акцент3" xfId="174"/>
    <cellStyle name="Акцент3 2" xfId="175"/>
    <cellStyle name="Акцент4" xfId="176"/>
    <cellStyle name="Акцент4 2" xfId="177"/>
    <cellStyle name="Акцент5" xfId="178"/>
    <cellStyle name="Акцент5 2" xfId="179"/>
    <cellStyle name="Акцент6" xfId="180"/>
    <cellStyle name="Акцент6 2" xfId="181"/>
    <cellStyle name="Бележка" xfId="182"/>
    <cellStyle name="Currency" xfId="183"/>
    <cellStyle name="Currency [0]" xfId="184"/>
    <cellStyle name="Валута 2" xfId="185"/>
    <cellStyle name="Валута 3" xfId="186"/>
    <cellStyle name="Вход" xfId="187"/>
    <cellStyle name="Вход 2" xfId="188"/>
    <cellStyle name="Добър" xfId="189"/>
    <cellStyle name="Добър 2" xfId="190"/>
    <cellStyle name="Заглавие" xfId="191"/>
    <cellStyle name="Заглавие 1" xfId="192"/>
    <cellStyle name="Заглавие 1 2" xfId="193"/>
    <cellStyle name="Заглавие 2" xfId="194"/>
    <cellStyle name="Заглавие 2 2" xfId="195"/>
    <cellStyle name="Заглавие 3" xfId="196"/>
    <cellStyle name="Заглавие 3 2" xfId="197"/>
    <cellStyle name="Заглавие 4" xfId="198"/>
    <cellStyle name="Заглавие 4 2" xfId="199"/>
    <cellStyle name="Заглавие 5" xfId="200"/>
    <cellStyle name="Comma" xfId="201"/>
    <cellStyle name="Comma [0]" xfId="202"/>
    <cellStyle name="Запетая 2" xfId="203"/>
    <cellStyle name="Запетая 2 2" xfId="204"/>
    <cellStyle name="Запетая 3" xfId="205"/>
    <cellStyle name="Изход" xfId="206"/>
    <cellStyle name="Изход 2" xfId="207"/>
    <cellStyle name="Изчисление" xfId="208"/>
    <cellStyle name="Изчисление 2" xfId="209"/>
    <cellStyle name="Контролна клетка" xfId="210"/>
    <cellStyle name="Контролна клетка 2" xfId="211"/>
    <cellStyle name="Лош" xfId="212"/>
    <cellStyle name="Лош 2" xfId="213"/>
    <cellStyle name="Неутрален" xfId="214"/>
    <cellStyle name="Неутрален 2" xfId="215"/>
    <cellStyle name="Нормален 2" xfId="216"/>
    <cellStyle name="Нормален 3" xfId="217"/>
    <cellStyle name="Нормален 3 2" xfId="218"/>
    <cellStyle name="Нормален 3_Vedmosti i KSS Varbina_Borovina_1" xfId="219"/>
    <cellStyle name="Обяснителен текст" xfId="220"/>
    <cellStyle name="Обяснителен текст 2" xfId="221"/>
    <cellStyle name="Предупредителен текст" xfId="222"/>
    <cellStyle name="Предупредителен текст 2" xfId="223"/>
    <cellStyle name="Percent" xfId="224"/>
    <cellStyle name="Процент 2" xfId="225"/>
    <cellStyle name="Свързана клетка" xfId="226"/>
    <cellStyle name="Свързана клетка 2" xfId="227"/>
    <cellStyle name="Стил 1" xfId="228"/>
    <cellStyle name="Сума" xfId="229"/>
    <cellStyle name="Сума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M\Desktop\vedom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opi"/>
      <sheetName val="bordiuri"/>
      <sheetName val="gabioni"/>
      <sheetName val="trotoari"/>
      <sheetName val="ograda"/>
      <sheetName val="знаци"/>
      <sheetName val="маркир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1"/>
  <sheetViews>
    <sheetView tabSelected="1" view="pageBreakPreview" zoomScaleSheetLayoutView="100" zoomScalePageLayoutView="0" workbookViewId="0" topLeftCell="A62">
      <selection activeCell="A70" sqref="A70:E70"/>
    </sheetView>
  </sheetViews>
  <sheetFormatPr defaultColWidth="9.140625" defaultRowHeight="12.75"/>
  <cols>
    <col min="1" max="1" width="10.28125" style="8" bestFit="1" customWidth="1"/>
    <col min="2" max="2" width="54.140625" style="9" customWidth="1"/>
    <col min="3" max="3" width="6.7109375" style="8" customWidth="1"/>
    <col min="4" max="4" width="9.28125" style="22" bestFit="1" customWidth="1"/>
    <col min="5" max="5" width="11.57421875" style="16" bestFit="1" customWidth="1"/>
    <col min="6" max="6" width="12.28125" style="27" bestFit="1" customWidth="1"/>
    <col min="7" max="16384" width="9.140625" style="1" customWidth="1"/>
  </cols>
  <sheetData>
    <row r="1" spans="1:6" ht="45" customHeight="1" thickBot="1">
      <c r="A1" s="125" t="s">
        <v>40</v>
      </c>
      <c r="B1" s="126"/>
      <c r="C1" s="126"/>
      <c r="D1" s="126"/>
      <c r="E1" s="126"/>
      <c r="F1" s="127"/>
    </row>
    <row r="2" spans="1:6" ht="15" customHeight="1" thickBot="1">
      <c r="A2" s="31"/>
      <c r="B2" s="32"/>
      <c r="C2" s="33"/>
      <c r="D2" s="34"/>
      <c r="E2" s="35"/>
      <c r="F2" s="121" t="s">
        <v>72</v>
      </c>
    </row>
    <row r="3" spans="1:6" ht="17.25">
      <c r="A3" s="128" t="s">
        <v>35</v>
      </c>
      <c r="B3" s="129"/>
      <c r="C3" s="129"/>
      <c r="D3" s="129"/>
      <c r="E3" s="129"/>
      <c r="F3" s="130"/>
    </row>
    <row r="4" spans="1:6" ht="15.75" customHeight="1" thickBot="1">
      <c r="A4" s="36"/>
      <c r="B4" s="12"/>
      <c r="C4" s="12"/>
      <c r="D4" s="18"/>
      <c r="E4" s="12"/>
      <c r="F4" s="37"/>
    </row>
    <row r="5" spans="1:6" s="15" customFormat="1" ht="43.5" customHeight="1" thickBot="1">
      <c r="A5" s="134" t="s">
        <v>71</v>
      </c>
      <c r="B5" s="135"/>
      <c r="C5" s="135"/>
      <c r="D5" s="135"/>
      <c r="E5" s="135"/>
      <c r="F5" s="136"/>
    </row>
    <row r="6" spans="1:6" s="2" customFormat="1" ht="16.5" customHeight="1">
      <c r="A6" s="49" t="s">
        <v>26</v>
      </c>
      <c r="B6" s="49" t="s">
        <v>27</v>
      </c>
      <c r="C6" s="49" t="s">
        <v>28</v>
      </c>
      <c r="D6" s="50" t="s">
        <v>29</v>
      </c>
      <c r="E6" s="51" t="s">
        <v>52</v>
      </c>
      <c r="F6" s="52" t="s">
        <v>53</v>
      </c>
    </row>
    <row r="7" spans="1:6" s="2" customFormat="1" ht="17.25" customHeight="1" thickBot="1">
      <c r="A7" s="45" t="s">
        <v>30</v>
      </c>
      <c r="B7" s="45" t="s">
        <v>31</v>
      </c>
      <c r="C7" s="45" t="s">
        <v>32</v>
      </c>
      <c r="D7" s="46" t="s">
        <v>36</v>
      </c>
      <c r="E7" s="47" t="s">
        <v>33</v>
      </c>
      <c r="F7" s="48"/>
    </row>
    <row r="8" spans="1:6" ht="29.25" customHeight="1">
      <c r="A8" s="29"/>
      <c r="B8" s="5" t="s">
        <v>19</v>
      </c>
      <c r="C8" s="3"/>
      <c r="D8" s="20"/>
      <c r="E8" s="11"/>
      <c r="F8" s="23"/>
    </row>
    <row r="9" spans="1:8" ht="29.25" customHeight="1">
      <c r="A9" s="30">
        <v>1</v>
      </c>
      <c r="B9" s="14" t="s">
        <v>43</v>
      </c>
      <c r="C9" s="107" t="s">
        <v>25</v>
      </c>
      <c r="D9" s="21">
        <v>300</v>
      </c>
      <c r="E9" s="13"/>
      <c r="F9" s="25">
        <f aca="true" t="shared" si="0" ref="F9:F34">ROUND(D9*E9,2)</f>
        <v>0</v>
      </c>
      <c r="H9" s="71"/>
    </row>
    <row r="10" spans="1:8" ht="29.25" customHeight="1">
      <c r="A10" s="30">
        <f>+A9+1</f>
        <v>2</v>
      </c>
      <c r="B10" s="14" t="s">
        <v>4</v>
      </c>
      <c r="C10" s="107" t="s">
        <v>25</v>
      </c>
      <c r="D10" s="21">
        <v>300</v>
      </c>
      <c r="E10" s="13"/>
      <c r="F10" s="25">
        <f t="shared" si="0"/>
        <v>0</v>
      </c>
      <c r="H10" s="71"/>
    </row>
    <row r="11" spans="1:8" ht="29.25" customHeight="1">
      <c r="A11" s="30">
        <f aca="true" t="shared" si="1" ref="A11:A34">+A10+1</f>
        <v>3</v>
      </c>
      <c r="B11" s="14" t="s">
        <v>12</v>
      </c>
      <c r="C11" s="107" t="s">
        <v>23</v>
      </c>
      <c r="D11" s="21">
        <v>301</v>
      </c>
      <c r="E11" s="13"/>
      <c r="F11" s="25">
        <f t="shared" si="0"/>
        <v>0</v>
      </c>
      <c r="H11" s="71"/>
    </row>
    <row r="12" spans="1:8" ht="29.25" customHeight="1">
      <c r="A12" s="30">
        <f t="shared" si="1"/>
        <v>4</v>
      </c>
      <c r="B12" s="14" t="s">
        <v>50</v>
      </c>
      <c r="C12" s="107" t="s">
        <v>23</v>
      </c>
      <c r="D12" s="21">
        <v>301</v>
      </c>
      <c r="E12" s="13"/>
      <c r="F12" s="25">
        <f t="shared" si="0"/>
        <v>0</v>
      </c>
      <c r="H12" s="71"/>
    </row>
    <row r="13" spans="1:8" ht="29.25" customHeight="1">
      <c r="A13" s="30">
        <f t="shared" si="1"/>
        <v>5</v>
      </c>
      <c r="B13" s="14" t="s">
        <v>13</v>
      </c>
      <c r="C13" s="107" t="s">
        <v>23</v>
      </c>
      <c r="D13" s="21">
        <v>60</v>
      </c>
      <c r="E13" s="13"/>
      <c r="F13" s="25">
        <f t="shared" si="0"/>
        <v>0</v>
      </c>
      <c r="H13" s="71"/>
    </row>
    <row r="14" spans="1:8" ht="29.25" customHeight="1">
      <c r="A14" s="30">
        <f t="shared" si="1"/>
        <v>6</v>
      </c>
      <c r="B14" s="14" t="s">
        <v>8</v>
      </c>
      <c r="C14" s="107" t="s">
        <v>24</v>
      </c>
      <c r="D14" s="21">
        <v>377</v>
      </c>
      <c r="E14" s="13"/>
      <c r="F14" s="25">
        <f t="shared" si="0"/>
        <v>0</v>
      </c>
      <c r="H14" s="71"/>
    </row>
    <row r="15" spans="1:8" ht="29.25" customHeight="1">
      <c r="A15" s="30">
        <f t="shared" si="1"/>
        <v>7</v>
      </c>
      <c r="B15" s="14" t="s">
        <v>14</v>
      </c>
      <c r="C15" s="107" t="s">
        <v>34</v>
      </c>
      <c r="D15" s="21">
        <v>1</v>
      </c>
      <c r="E15" s="13"/>
      <c r="F15" s="25">
        <f t="shared" si="0"/>
        <v>0</v>
      </c>
      <c r="H15" s="71"/>
    </row>
    <row r="16" spans="1:8" ht="29.25" customHeight="1">
      <c r="A16" s="30">
        <f t="shared" si="1"/>
        <v>8</v>
      </c>
      <c r="B16" s="14" t="s">
        <v>15</v>
      </c>
      <c r="C16" s="107" t="s">
        <v>34</v>
      </c>
      <c r="D16" s="21">
        <v>1</v>
      </c>
      <c r="E16" s="13"/>
      <c r="F16" s="25">
        <f t="shared" si="0"/>
        <v>0</v>
      </c>
      <c r="H16" s="71"/>
    </row>
    <row r="17" spans="1:8" ht="29.25" customHeight="1">
      <c r="A17" s="30">
        <f t="shared" si="1"/>
        <v>9</v>
      </c>
      <c r="B17" s="14" t="s">
        <v>5</v>
      </c>
      <c r="C17" s="107" t="s">
        <v>34</v>
      </c>
      <c r="D17" s="21">
        <v>2</v>
      </c>
      <c r="E17" s="13"/>
      <c r="F17" s="25">
        <f t="shared" si="0"/>
        <v>0</v>
      </c>
      <c r="H17" s="71"/>
    </row>
    <row r="18" spans="1:8" ht="29.25" customHeight="1">
      <c r="A18" s="30">
        <f t="shared" si="1"/>
        <v>10</v>
      </c>
      <c r="B18" s="14" t="s">
        <v>20</v>
      </c>
      <c r="C18" s="107" t="s">
        <v>34</v>
      </c>
      <c r="D18" s="21">
        <v>1</v>
      </c>
      <c r="E18" s="13"/>
      <c r="F18" s="25">
        <f t="shared" si="0"/>
        <v>0</v>
      </c>
      <c r="H18" s="71"/>
    </row>
    <row r="19" spans="1:8" ht="29.25" customHeight="1">
      <c r="A19" s="30">
        <f t="shared" si="1"/>
        <v>11</v>
      </c>
      <c r="B19" s="14" t="s">
        <v>6</v>
      </c>
      <c r="C19" s="107" t="s">
        <v>34</v>
      </c>
      <c r="D19" s="21">
        <v>1</v>
      </c>
      <c r="E19" s="13"/>
      <c r="F19" s="25">
        <f t="shared" si="0"/>
        <v>0</v>
      </c>
      <c r="H19" s="71"/>
    </row>
    <row r="20" spans="1:8" ht="29.25" customHeight="1">
      <c r="A20" s="30">
        <f t="shared" si="1"/>
        <v>12</v>
      </c>
      <c r="B20" s="14" t="s">
        <v>41</v>
      </c>
      <c r="C20" s="107" t="s">
        <v>23</v>
      </c>
      <c r="D20" s="21">
        <v>120</v>
      </c>
      <c r="E20" s="13"/>
      <c r="F20" s="25">
        <f t="shared" si="0"/>
        <v>0</v>
      </c>
      <c r="H20" s="71"/>
    </row>
    <row r="21" spans="1:8" ht="29.25" customHeight="1">
      <c r="A21" s="30">
        <f t="shared" si="1"/>
        <v>13</v>
      </c>
      <c r="B21" s="14" t="s">
        <v>44</v>
      </c>
      <c r="C21" s="107" t="s">
        <v>34</v>
      </c>
      <c r="D21" s="21">
        <v>15</v>
      </c>
      <c r="E21" s="13"/>
      <c r="F21" s="25">
        <f t="shared" si="0"/>
        <v>0</v>
      </c>
      <c r="H21" s="71"/>
    </row>
    <row r="22" spans="1:8" ht="29.25" customHeight="1">
      <c r="A22" s="30">
        <f t="shared" si="1"/>
        <v>14</v>
      </c>
      <c r="B22" s="14" t="s">
        <v>16</v>
      </c>
      <c r="C22" s="107" t="s">
        <v>34</v>
      </c>
      <c r="D22" s="21">
        <v>1</v>
      </c>
      <c r="E22" s="13"/>
      <c r="F22" s="25">
        <f t="shared" si="0"/>
        <v>0</v>
      </c>
      <c r="H22" s="71"/>
    </row>
    <row r="23" spans="1:8" ht="29.25" customHeight="1">
      <c r="A23" s="30">
        <f t="shared" si="1"/>
        <v>15</v>
      </c>
      <c r="B23" s="14" t="s">
        <v>10</v>
      </c>
      <c r="C23" s="107" t="s">
        <v>24</v>
      </c>
      <c r="D23" s="21">
        <v>45</v>
      </c>
      <c r="E23" s="13"/>
      <c r="F23" s="25">
        <f t="shared" si="0"/>
        <v>0</v>
      </c>
      <c r="H23" s="71"/>
    </row>
    <row r="24" spans="1:8" ht="29.25" customHeight="1">
      <c r="A24" s="30">
        <f t="shared" si="1"/>
        <v>16</v>
      </c>
      <c r="B24" s="14" t="s">
        <v>21</v>
      </c>
      <c r="C24" s="107" t="s">
        <v>24</v>
      </c>
      <c r="D24" s="21">
        <v>10</v>
      </c>
      <c r="E24" s="13"/>
      <c r="F24" s="25">
        <f t="shared" si="0"/>
        <v>0</v>
      </c>
      <c r="H24" s="71"/>
    </row>
    <row r="25" spans="1:8" ht="29.25" customHeight="1">
      <c r="A25" s="30">
        <f t="shared" si="1"/>
        <v>17</v>
      </c>
      <c r="B25" s="14" t="s">
        <v>45</v>
      </c>
      <c r="C25" s="107" t="s">
        <v>34</v>
      </c>
      <c r="D25" s="21">
        <v>15</v>
      </c>
      <c r="E25" s="13"/>
      <c r="F25" s="25">
        <f t="shared" si="0"/>
        <v>0</v>
      </c>
      <c r="H25" s="71"/>
    </row>
    <row r="26" spans="1:8" ht="29.25" customHeight="1">
      <c r="A26" s="30">
        <f t="shared" si="1"/>
        <v>18</v>
      </c>
      <c r="B26" s="14" t="s">
        <v>17</v>
      </c>
      <c r="C26" s="107" t="s">
        <v>34</v>
      </c>
      <c r="D26" s="21">
        <v>1</v>
      </c>
      <c r="E26" s="13"/>
      <c r="F26" s="25">
        <f t="shared" si="0"/>
        <v>0</v>
      </c>
      <c r="H26" s="71"/>
    </row>
    <row r="27" spans="1:8" ht="29.25" customHeight="1">
      <c r="A27" s="30">
        <f t="shared" si="1"/>
        <v>19</v>
      </c>
      <c r="B27" s="14" t="s">
        <v>46</v>
      </c>
      <c r="C27" s="107" t="s">
        <v>34</v>
      </c>
      <c r="D27" s="21">
        <v>2</v>
      </c>
      <c r="E27" s="13"/>
      <c r="F27" s="25">
        <f t="shared" si="0"/>
        <v>0</v>
      </c>
      <c r="H27" s="71"/>
    </row>
    <row r="28" spans="1:8" ht="29.25" customHeight="1">
      <c r="A28" s="30">
        <f t="shared" si="1"/>
        <v>20</v>
      </c>
      <c r="B28" s="14" t="s">
        <v>1</v>
      </c>
      <c r="C28" s="107" t="s">
        <v>24</v>
      </c>
      <c r="D28" s="21">
        <v>377</v>
      </c>
      <c r="E28" s="13"/>
      <c r="F28" s="25">
        <f t="shared" si="0"/>
        <v>0</v>
      </c>
      <c r="H28" s="71"/>
    </row>
    <row r="29" spans="1:8" ht="29.25" customHeight="1">
      <c r="A29" s="30">
        <f t="shared" si="1"/>
        <v>21</v>
      </c>
      <c r="B29" s="14" t="s">
        <v>47</v>
      </c>
      <c r="C29" s="107" t="s">
        <v>23</v>
      </c>
      <c r="D29" s="21">
        <v>548</v>
      </c>
      <c r="E29" s="13"/>
      <c r="F29" s="25">
        <f t="shared" si="0"/>
        <v>0</v>
      </c>
      <c r="H29" s="71"/>
    </row>
    <row r="30" spans="1:8" ht="29.25" customHeight="1">
      <c r="A30" s="30">
        <f t="shared" si="1"/>
        <v>22</v>
      </c>
      <c r="B30" s="14" t="s">
        <v>42</v>
      </c>
      <c r="C30" s="107" t="s">
        <v>23</v>
      </c>
      <c r="D30" s="21">
        <v>548</v>
      </c>
      <c r="E30" s="13"/>
      <c r="F30" s="25">
        <f t="shared" si="0"/>
        <v>0</v>
      </c>
      <c r="H30" s="71"/>
    </row>
    <row r="31" spans="1:8" ht="29.25" customHeight="1">
      <c r="A31" s="30">
        <f t="shared" si="1"/>
        <v>23</v>
      </c>
      <c r="B31" s="14" t="s">
        <v>48</v>
      </c>
      <c r="C31" s="107" t="s">
        <v>25</v>
      </c>
      <c r="D31" s="21">
        <v>300</v>
      </c>
      <c r="E31" s="13"/>
      <c r="F31" s="25">
        <f t="shared" si="0"/>
        <v>0</v>
      </c>
      <c r="H31" s="71"/>
    </row>
    <row r="32" spans="1:8" ht="29.25" customHeight="1">
      <c r="A32" s="30">
        <f t="shared" si="1"/>
        <v>24</v>
      </c>
      <c r="B32" s="14" t="s">
        <v>2</v>
      </c>
      <c r="C32" s="107" t="s">
        <v>25</v>
      </c>
      <c r="D32" s="21">
        <v>300</v>
      </c>
      <c r="E32" s="13"/>
      <c r="F32" s="25">
        <f t="shared" si="0"/>
        <v>0</v>
      </c>
      <c r="H32" s="71"/>
    </row>
    <row r="33" spans="1:8" ht="29.25" customHeight="1">
      <c r="A33" s="30">
        <f t="shared" si="1"/>
        <v>25</v>
      </c>
      <c r="B33" s="14" t="s">
        <v>51</v>
      </c>
      <c r="C33" s="107" t="s">
        <v>24</v>
      </c>
      <c r="D33" s="21">
        <v>377</v>
      </c>
      <c r="E33" s="13"/>
      <c r="F33" s="25">
        <f t="shared" si="0"/>
        <v>0</v>
      </c>
      <c r="H33" s="71"/>
    </row>
    <row r="34" spans="1:8" ht="29.25" customHeight="1">
      <c r="A34" s="30">
        <f t="shared" si="1"/>
        <v>26</v>
      </c>
      <c r="B34" s="14" t="s">
        <v>11</v>
      </c>
      <c r="C34" s="107" t="s">
        <v>0</v>
      </c>
      <c r="D34" s="21">
        <v>3.77</v>
      </c>
      <c r="E34" s="13"/>
      <c r="F34" s="25">
        <f t="shared" si="0"/>
        <v>0</v>
      </c>
      <c r="H34" s="71"/>
    </row>
    <row r="35" spans="1:8" ht="29.25" customHeight="1">
      <c r="A35" s="29"/>
      <c r="B35" s="7"/>
      <c r="C35" s="4"/>
      <c r="D35" s="20"/>
      <c r="E35" s="42" t="s">
        <v>54</v>
      </c>
      <c r="F35" s="24">
        <f>SUM(F9:F34)</f>
        <v>0</v>
      </c>
      <c r="H35" s="71"/>
    </row>
    <row r="36" spans="1:8" ht="29.25" customHeight="1">
      <c r="A36" s="29"/>
      <c r="B36" s="5" t="s">
        <v>22</v>
      </c>
      <c r="C36" s="4"/>
      <c r="D36" s="20"/>
      <c r="E36" s="11"/>
      <c r="F36" s="23"/>
      <c r="H36" s="71"/>
    </row>
    <row r="37" spans="1:8" ht="29.25" customHeight="1">
      <c r="A37" s="30">
        <f>+A34+1</f>
        <v>27</v>
      </c>
      <c r="B37" s="14" t="s">
        <v>43</v>
      </c>
      <c r="C37" s="107" t="s">
        <v>25</v>
      </c>
      <c r="D37" s="21">
        <v>138</v>
      </c>
      <c r="E37" s="13"/>
      <c r="F37" s="25">
        <f aca="true" t="shared" si="2" ref="F37:F59">ROUND(D37*E37,2)</f>
        <v>0</v>
      </c>
      <c r="H37" s="71"/>
    </row>
    <row r="38" spans="1:8" ht="29.25" customHeight="1">
      <c r="A38" s="30">
        <f>+A37+1</f>
        <v>28</v>
      </c>
      <c r="B38" s="14" t="s">
        <v>4</v>
      </c>
      <c r="C38" s="107" t="s">
        <v>25</v>
      </c>
      <c r="D38" s="21">
        <v>138</v>
      </c>
      <c r="E38" s="13"/>
      <c r="F38" s="25">
        <f t="shared" si="2"/>
        <v>0</v>
      </c>
      <c r="H38" s="71"/>
    </row>
    <row r="39" spans="1:8" ht="29.25" customHeight="1">
      <c r="A39" s="30">
        <f aca="true" t="shared" si="3" ref="A39:A59">+A38+1</f>
        <v>29</v>
      </c>
      <c r="B39" s="14" t="s">
        <v>12</v>
      </c>
      <c r="C39" s="107" t="s">
        <v>23</v>
      </c>
      <c r="D39" s="21">
        <v>220</v>
      </c>
      <c r="E39" s="13"/>
      <c r="F39" s="25">
        <f t="shared" si="2"/>
        <v>0</v>
      </c>
      <c r="H39" s="71"/>
    </row>
    <row r="40" spans="1:8" ht="29.25" customHeight="1">
      <c r="A40" s="30">
        <f t="shared" si="3"/>
        <v>30</v>
      </c>
      <c r="B40" s="14" t="s">
        <v>7</v>
      </c>
      <c r="C40" s="107" t="s">
        <v>23</v>
      </c>
      <c r="D40" s="21">
        <v>56</v>
      </c>
      <c r="E40" s="13"/>
      <c r="F40" s="25">
        <f t="shared" si="2"/>
        <v>0</v>
      </c>
      <c r="H40" s="71"/>
    </row>
    <row r="41" spans="1:8" ht="29.25" customHeight="1">
      <c r="A41" s="30">
        <f t="shared" si="3"/>
        <v>31</v>
      </c>
      <c r="B41" s="14" t="s">
        <v>13</v>
      </c>
      <c r="C41" s="107" t="s">
        <v>23</v>
      </c>
      <c r="D41" s="21">
        <v>27</v>
      </c>
      <c r="E41" s="13"/>
      <c r="F41" s="25">
        <f t="shared" si="2"/>
        <v>0</v>
      </c>
      <c r="H41" s="71"/>
    </row>
    <row r="42" spans="1:8" ht="29.25" customHeight="1">
      <c r="A42" s="30">
        <f t="shared" si="3"/>
        <v>32</v>
      </c>
      <c r="B42" s="14" t="s">
        <v>8</v>
      </c>
      <c r="C42" s="107" t="s">
        <v>24</v>
      </c>
      <c r="D42" s="21">
        <v>173</v>
      </c>
      <c r="E42" s="13"/>
      <c r="F42" s="25">
        <f t="shared" si="2"/>
        <v>0</v>
      </c>
      <c r="H42" s="71"/>
    </row>
    <row r="43" spans="1:8" ht="29.25" customHeight="1">
      <c r="A43" s="30">
        <f t="shared" si="3"/>
        <v>33</v>
      </c>
      <c r="B43" s="14" t="s">
        <v>18</v>
      </c>
      <c r="C43" s="107" t="s">
        <v>34</v>
      </c>
      <c r="D43" s="21">
        <v>1</v>
      </c>
      <c r="E43" s="13"/>
      <c r="F43" s="25">
        <f t="shared" si="2"/>
        <v>0</v>
      </c>
      <c r="H43" s="71"/>
    </row>
    <row r="44" spans="1:8" ht="29.25" customHeight="1">
      <c r="A44" s="30">
        <f t="shared" si="3"/>
        <v>34</v>
      </c>
      <c r="B44" s="14" t="s">
        <v>15</v>
      </c>
      <c r="C44" s="107" t="s">
        <v>34</v>
      </c>
      <c r="D44" s="21">
        <v>1</v>
      </c>
      <c r="E44" s="13"/>
      <c r="F44" s="25">
        <f t="shared" si="2"/>
        <v>0</v>
      </c>
      <c r="H44" s="71"/>
    </row>
    <row r="45" spans="1:8" ht="29.25" customHeight="1">
      <c r="A45" s="30">
        <f t="shared" si="3"/>
        <v>35</v>
      </c>
      <c r="B45" s="14" t="s">
        <v>5</v>
      </c>
      <c r="C45" s="107" t="s">
        <v>34</v>
      </c>
      <c r="D45" s="21">
        <v>2</v>
      </c>
      <c r="E45" s="13"/>
      <c r="F45" s="25">
        <f t="shared" si="2"/>
        <v>0</v>
      </c>
      <c r="H45" s="71"/>
    </row>
    <row r="46" spans="1:8" ht="29.25" customHeight="1">
      <c r="A46" s="30">
        <f t="shared" si="3"/>
        <v>36</v>
      </c>
      <c r="B46" s="14" t="s">
        <v>9</v>
      </c>
      <c r="C46" s="107" t="s">
        <v>34</v>
      </c>
      <c r="D46" s="21">
        <v>1</v>
      </c>
      <c r="E46" s="13"/>
      <c r="F46" s="25">
        <f t="shared" si="2"/>
        <v>0</v>
      </c>
      <c r="H46" s="71"/>
    </row>
    <row r="47" spans="1:8" ht="29.25" customHeight="1">
      <c r="A47" s="30">
        <f t="shared" si="3"/>
        <v>37</v>
      </c>
      <c r="B47" s="14" t="s">
        <v>6</v>
      </c>
      <c r="C47" s="107" t="s">
        <v>34</v>
      </c>
      <c r="D47" s="21">
        <v>1</v>
      </c>
      <c r="E47" s="13"/>
      <c r="F47" s="25">
        <f t="shared" si="2"/>
        <v>0</v>
      </c>
      <c r="H47" s="71"/>
    </row>
    <row r="48" spans="1:8" ht="29.25" customHeight="1">
      <c r="A48" s="30">
        <f t="shared" si="3"/>
        <v>38</v>
      </c>
      <c r="B48" s="14" t="s">
        <v>41</v>
      </c>
      <c r="C48" s="107" t="s">
        <v>23</v>
      </c>
      <c r="D48" s="21">
        <v>54</v>
      </c>
      <c r="E48" s="13"/>
      <c r="F48" s="25">
        <f t="shared" si="2"/>
        <v>0</v>
      </c>
      <c r="H48" s="71"/>
    </row>
    <row r="49" spans="1:8" ht="29.25" customHeight="1">
      <c r="A49" s="30">
        <f t="shared" si="3"/>
        <v>39</v>
      </c>
      <c r="B49" s="14" t="s">
        <v>44</v>
      </c>
      <c r="C49" s="107" t="s">
        <v>34</v>
      </c>
      <c r="D49" s="21">
        <v>10</v>
      </c>
      <c r="E49" s="13"/>
      <c r="F49" s="25">
        <f t="shared" si="2"/>
        <v>0</v>
      </c>
      <c r="H49" s="71"/>
    </row>
    <row r="50" spans="1:8" ht="29.25" customHeight="1">
      <c r="A50" s="30">
        <f t="shared" si="3"/>
        <v>40</v>
      </c>
      <c r="B50" s="14" t="s">
        <v>10</v>
      </c>
      <c r="C50" s="107" t="s">
        <v>24</v>
      </c>
      <c r="D50" s="21">
        <v>30</v>
      </c>
      <c r="E50" s="13"/>
      <c r="F50" s="25">
        <f t="shared" si="2"/>
        <v>0</v>
      </c>
      <c r="H50" s="71"/>
    </row>
    <row r="51" spans="1:8" ht="29.25" customHeight="1">
      <c r="A51" s="30">
        <f t="shared" si="3"/>
        <v>41</v>
      </c>
      <c r="B51" s="14" t="s">
        <v>45</v>
      </c>
      <c r="C51" s="107" t="s">
        <v>34</v>
      </c>
      <c r="D51" s="21">
        <v>9</v>
      </c>
      <c r="E51" s="13"/>
      <c r="F51" s="25">
        <f t="shared" si="2"/>
        <v>0</v>
      </c>
      <c r="H51" s="71"/>
    </row>
    <row r="52" spans="1:8" ht="29.25" customHeight="1">
      <c r="A52" s="30">
        <f t="shared" si="3"/>
        <v>42</v>
      </c>
      <c r="B52" s="14" t="s">
        <v>46</v>
      </c>
      <c r="C52" s="107" t="s">
        <v>34</v>
      </c>
      <c r="D52" s="21">
        <v>1</v>
      </c>
      <c r="E52" s="13"/>
      <c r="F52" s="25">
        <f t="shared" si="2"/>
        <v>0</v>
      </c>
      <c r="H52" s="71"/>
    </row>
    <row r="53" spans="1:8" ht="29.25" customHeight="1">
      <c r="A53" s="30">
        <f t="shared" si="3"/>
        <v>43</v>
      </c>
      <c r="B53" s="14" t="s">
        <v>1</v>
      </c>
      <c r="C53" s="107" t="s">
        <v>24</v>
      </c>
      <c r="D53" s="21">
        <v>173</v>
      </c>
      <c r="E53" s="13"/>
      <c r="F53" s="25">
        <f t="shared" si="2"/>
        <v>0</v>
      </c>
      <c r="H53" s="71"/>
    </row>
    <row r="54" spans="1:8" ht="29.25" customHeight="1">
      <c r="A54" s="30">
        <f t="shared" si="3"/>
        <v>44</v>
      </c>
      <c r="B54" s="14" t="s">
        <v>47</v>
      </c>
      <c r="C54" s="107" t="s">
        <v>23</v>
      </c>
      <c r="D54" s="21">
        <v>182</v>
      </c>
      <c r="E54" s="13"/>
      <c r="F54" s="25">
        <f t="shared" si="2"/>
        <v>0</v>
      </c>
      <c r="H54" s="71"/>
    </row>
    <row r="55" spans="1:8" ht="29.25" customHeight="1">
      <c r="A55" s="30">
        <f t="shared" si="3"/>
        <v>45</v>
      </c>
      <c r="B55" s="14" t="s">
        <v>42</v>
      </c>
      <c r="C55" s="107" t="s">
        <v>23</v>
      </c>
      <c r="D55" s="21">
        <v>182</v>
      </c>
      <c r="E55" s="13"/>
      <c r="F55" s="25">
        <f t="shared" si="2"/>
        <v>0</v>
      </c>
      <c r="H55" s="71"/>
    </row>
    <row r="56" spans="1:8" ht="29.25" customHeight="1">
      <c r="A56" s="30">
        <f t="shared" si="3"/>
        <v>46</v>
      </c>
      <c r="B56" s="14" t="s">
        <v>48</v>
      </c>
      <c r="C56" s="107" t="s">
        <v>25</v>
      </c>
      <c r="D56" s="21">
        <v>138</v>
      </c>
      <c r="E56" s="13"/>
      <c r="F56" s="25">
        <f t="shared" si="2"/>
        <v>0</v>
      </c>
      <c r="H56" s="71"/>
    </row>
    <row r="57" spans="1:8" ht="29.25" customHeight="1">
      <c r="A57" s="30">
        <f t="shared" si="3"/>
        <v>47</v>
      </c>
      <c r="B57" s="14" t="s">
        <v>49</v>
      </c>
      <c r="C57" s="107" t="s">
        <v>25</v>
      </c>
      <c r="D57" s="21">
        <v>138</v>
      </c>
      <c r="E57" s="13"/>
      <c r="F57" s="25">
        <f t="shared" si="2"/>
        <v>0</v>
      </c>
      <c r="H57" s="71"/>
    </row>
    <row r="58" spans="1:8" ht="29.25" customHeight="1">
      <c r="A58" s="30">
        <f t="shared" si="3"/>
        <v>48</v>
      </c>
      <c r="B58" s="14" t="s">
        <v>51</v>
      </c>
      <c r="C58" s="107" t="s">
        <v>24</v>
      </c>
      <c r="D58" s="21">
        <v>173</v>
      </c>
      <c r="E58" s="13"/>
      <c r="F58" s="25">
        <f t="shared" si="2"/>
        <v>0</v>
      </c>
      <c r="H58" s="71"/>
    </row>
    <row r="59" spans="1:8" ht="29.25" customHeight="1">
      <c r="A59" s="30">
        <f t="shared" si="3"/>
        <v>49</v>
      </c>
      <c r="B59" s="14" t="s">
        <v>11</v>
      </c>
      <c r="C59" s="107" t="s">
        <v>0</v>
      </c>
      <c r="D59" s="21">
        <v>1.73</v>
      </c>
      <c r="E59" s="13"/>
      <c r="F59" s="25">
        <f t="shared" si="2"/>
        <v>0</v>
      </c>
      <c r="H59" s="71"/>
    </row>
    <row r="60" spans="1:8" ht="29.25" customHeight="1">
      <c r="A60" s="28"/>
      <c r="B60" s="10"/>
      <c r="C60" s="6"/>
      <c r="D60" s="19"/>
      <c r="E60" s="42" t="s">
        <v>54</v>
      </c>
      <c r="F60" s="24">
        <f>SUM(F37:F59)</f>
        <v>0</v>
      </c>
      <c r="H60" s="71"/>
    </row>
    <row r="61" spans="1:8" ht="29.25" customHeight="1">
      <c r="A61" s="28"/>
      <c r="B61" s="5" t="s">
        <v>55</v>
      </c>
      <c r="C61" s="4"/>
      <c r="D61" s="20"/>
      <c r="E61" s="11"/>
      <c r="F61" s="23"/>
      <c r="H61" s="71"/>
    </row>
    <row r="62" spans="1:8" ht="29.25" customHeight="1">
      <c r="A62" s="30">
        <f>+A59+1</f>
        <v>50</v>
      </c>
      <c r="B62" s="14" t="s">
        <v>3</v>
      </c>
      <c r="C62" s="107" t="s">
        <v>25</v>
      </c>
      <c r="D62" s="21">
        <v>1508</v>
      </c>
      <c r="E62" s="13"/>
      <c r="F62" s="25">
        <f>ROUND(D62*E62,2)</f>
        <v>0</v>
      </c>
      <c r="H62" s="71"/>
    </row>
    <row r="63" spans="1:8" ht="29.25" customHeight="1">
      <c r="A63" s="30">
        <f>+A62+1</f>
        <v>51</v>
      </c>
      <c r="B63" s="14" t="s">
        <v>3</v>
      </c>
      <c r="C63" s="107" t="s">
        <v>25</v>
      </c>
      <c r="D63" s="21">
        <v>910</v>
      </c>
      <c r="E63" s="13"/>
      <c r="F63" s="25">
        <f>ROUND(D63*E63,2)</f>
        <v>0</v>
      </c>
      <c r="H63" s="71"/>
    </row>
    <row r="64" spans="1:8" ht="29.25" customHeight="1">
      <c r="A64" s="44"/>
      <c r="B64" s="41"/>
      <c r="C64" s="108"/>
      <c r="D64" s="43"/>
      <c r="E64" s="42" t="s">
        <v>54</v>
      </c>
      <c r="F64" s="24">
        <f>SUM(F62:F63)</f>
        <v>0</v>
      </c>
      <c r="H64" s="71"/>
    </row>
    <row r="65" spans="1:6" ht="29.25" customHeight="1" thickBot="1">
      <c r="A65" s="38"/>
      <c r="B65" s="40"/>
      <c r="C65" s="40"/>
      <c r="D65" s="39"/>
      <c r="E65" s="17"/>
      <c r="F65" s="26"/>
    </row>
    <row r="66" spans="1:6" s="78" customFormat="1" ht="17.25" customHeight="1">
      <c r="A66" s="73"/>
      <c r="B66" s="74" t="s">
        <v>39</v>
      </c>
      <c r="C66" s="74"/>
      <c r="D66" s="75"/>
      <c r="E66" s="76"/>
      <c r="F66" s="77">
        <f>+F35+F60+F64</f>
        <v>0</v>
      </c>
    </row>
    <row r="67" spans="1:6" s="78" customFormat="1" ht="17.25" customHeight="1">
      <c r="A67" s="79"/>
      <c r="B67" s="80" t="s">
        <v>37</v>
      </c>
      <c r="C67" s="80"/>
      <c r="D67" s="81"/>
      <c r="E67" s="82"/>
      <c r="F67" s="83">
        <f>ROUND(F66*20%,2)</f>
        <v>0</v>
      </c>
    </row>
    <row r="68" spans="1:6" s="78" customFormat="1" ht="17.25" customHeight="1" thickBot="1">
      <c r="A68" s="84"/>
      <c r="B68" s="85" t="s">
        <v>38</v>
      </c>
      <c r="C68" s="85"/>
      <c r="D68" s="86"/>
      <c r="E68" s="87"/>
      <c r="F68" s="88">
        <f>SUM(F66:F67)</f>
        <v>0</v>
      </c>
    </row>
    <row r="69" spans="1:6" ht="17.25" customHeight="1" thickBot="1">
      <c r="A69" s="89"/>
      <c r="B69" s="90"/>
      <c r="C69" s="90"/>
      <c r="D69" s="90"/>
      <c r="E69" s="91"/>
      <c r="F69" s="92"/>
    </row>
    <row r="70" spans="1:6" s="78" customFormat="1" ht="17.25" customHeight="1">
      <c r="A70" s="137" t="s">
        <v>74</v>
      </c>
      <c r="B70" s="138"/>
      <c r="C70" s="138"/>
      <c r="D70" s="138"/>
      <c r="E70" s="139"/>
      <c r="F70" s="77"/>
    </row>
    <row r="71" spans="1:6" s="78" customFormat="1" ht="17.25" customHeight="1">
      <c r="A71" s="140" t="s">
        <v>37</v>
      </c>
      <c r="B71" s="141"/>
      <c r="C71" s="141"/>
      <c r="D71" s="141"/>
      <c r="E71" s="142"/>
      <c r="F71" s="83">
        <f>ROUND(F70*20%,2)</f>
        <v>0</v>
      </c>
    </row>
    <row r="72" spans="1:6" s="78" customFormat="1" ht="17.25" customHeight="1" thickBot="1">
      <c r="A72" s="143" t="s">
        <v>38</v>
      </c>
      <c r="B72" s="144"/>
      <c r="C72" s="144"/>
      <c r="D72" s="144"/>
      <c r="E72" s="145"/>
      <c r="F72" s="88">
        <f>SUM(F70:F71)</f>
        <v>0</v>
      </c>
    </row>
    <row r="73" spans="1:6" s="57" customFormat="1" ht="13.5" thickBot="1">
      <c r="A73" s="53"/>
      <c r="B73" s="53"/>
      <c r="C73" s="53"/>
      <c r="D73" s="54"/>
      <c r="E73" s="55"/>
      <c r="F73" s="56"/>
    </row>
    <row r="74" spans="1:6" s="57" customFormat="1" ht="18" customHeight="1">
      <c r="A74" s="131" t="s">
        <v>56</v>
      </c>
      <c r="B74" s="132"/>
      <c r="C74" s="132"/>
      <c r="D74" s="132"/>
      <c r="E74" s="132"/>
      <c r="F74" s="133"/>
    </row>
    <row r="75" spans="1:6" s="57" customFormat="1" ht="39">
      <c r="A75" s="112"/>
      <c r="B75" s="59" t="s">
        <v>70</v>
      </c>
      <c r="C75" s="60" t="s">
        <v>57</v>
      </c>
      <c r="D75" s="60" t="s">
        <v>58</v>
      </c>
      <c r="E75" s="60" t="s">
        <v>59</v>
      </c>
      <c r="F75" s="113" t="s">
        <v>60</v>
      </c>
    </row>
    <row r="76" spans="1:6" s="57" customFormat="1" ht="26.25">
      <c r="A76" s="112"/>
      <c r="B76" s="69" t="s">
        <v>67</v>
      </c>
      <c r="C76" s="70">
        <v>377</v>
      </c>
      <c r="D76" s="70" t="s">
        <v>61</v>
      </c>
      <c r="E76" s="61">
        <f>F35</f>
        <v>0</v>
      </c>
      <c r="F76" s="114">
        <f>ROUND(E76/C76,2)</f>
        <v>0</v>
      </c>
    </row>
    <row r="77" spans="1:6" s="57" customFormat="1" ht="26.25">
      <c r="A77" s="112"/>
      <c r="B77" s="69" t="s">
        <v>68</v>
      </c>
      <c r="C77" s="70">
        <v>173</v>
      </c>
      <c r="D77" s="70" t="s">
        <v>61</v>
      </c>
      <c r="E77" s="61">
        <f>F60</f>
        <v>0</v>
      </c>
      <c r="F77" s="114">
        <f>ROUND(E77/C77,2)</f>
        <v>0</v>
      </c>
    </row>
    <row r="78" spans="1:6" s="57" customFormat="1" ht="39.75" thickBot="1">
      <c r="A78" s="115"/>
      <c r="B78" s="116" t="s">
        <v>69</v>
      </c>
      <c r="C78" s="117">
        <v>2418</v>
      </c>
      <c r="D78" s="117" t="s">
        <v>62</v>
      </c>
      <c r="E78" s="118">
        <f>F64</f>
        <v>0</v>
      </c>
      <c r="F78" s="119">
        <f>ROUND(E78/C78,2)</f>
        <v>0</v>
      </c>
    </row>
    <row r="79" spans="1:6" s="57" customFormat="1" ht="15.75" customHeight="1">
      <c r="A79" s="110"/>
      <c r="B79" s="66" t="s">
        <v>63</v>
      </c>
      <c r="C79" s="67"/>
      <c r="D79" s="68"/>
      <c r="E79" s="111">
        <f>SUM(E76:E78)</f>
        <v>0</v>
      </c>
      <c r="F79" s="63"/>
    </row>
    <row r="80" spans="1:5" ht="15.75" customHeight="1">
      <c r="A80" s="100"/>
      <c r="B80" s="64" t="s">
        <v>37</v>
      </c>
      <c r="C80" s="58"/>
      <c r="D80" s="62"/>
      <c r="E80" s="101">
        <f>ROUND(E79*20%,2)</f>
        <v>0</v>
      </c>
    </row>
    <row r="81" spans="1:5" ht="15.75" customHeight="1" thickBot="1">
      <c r="A81" s="102"/>
      <c r="B81" s="109" t="s">
        <v>38</v>
      </c>
      <c r="C81" s="103"/>
      <c r="D81" s="104"/>
      <c r="E81" s="105">
        <f>SUM(E79:E80)</f>
        <v>0</v>
      </c>
    </row>
    <row r="82" spans="1:6" ht="15.75" customHeight="1" thickBot="1">
      <c r="A82" s="65"/>
      <c r="B82" s="65"/>
      <c r="C82" s="65"/>
      <c r="D82" s="65"/>
      <c r="E82" s="65"/>
      <c r="F82" s="65"/>
    </row>
    <row r="83" spans="1:5" ht="15.75" customHeight="1">
      <c r="A83" s="96"/>
      <c r="B83" s="97" t="s">
        <v>74</v>
      </c>
      <c r="C83" s="97"/>
      <c r="D83" s="98"/>
      <c r="E83" s="99"/>
    </row>
    <row r="84" spans="1:5" ht="15.75" customHeight="1">
      <c r="A84" s="100"/>
      <c r="B84" s="58" t="s">
        <v>37</v>
      </c>
      <c r="C84" s="58"/>
      <c r="D84" s="62"/>
      <c r="E84" s="101">
        <f>ROUND(E83*20%,2)</f>
        <v>0</v>
      </c>
    </row>
    <row r="85" spans="1:5" ht="15.75" customHeight="1" thickBot="1">
      <c r="A85" s="102"/>
      <c r="B85" s="103" t="s">
        <v>38</v>
      </c>
      <c r="C85" s="103"/>
      <c r="D85" s="104"/>
      <c r="E85" s="105">
        <f>SUM(E83:E84)</f>
        <v>0</v>
      </c>
    </row>
    <row r="86" spans="1:5" ht="13.5" thickBot="1">
      <c r="A86" s="93"/>
      <c r="B86" s="106"/>
      <c r="C86" s="106"/>
      <c r="D86" s="94"/>
      <c r="E86" s="95"/>
    </row>
    <row r="87" spans="1:6" ht="162" customHeight="1" thickBot="1">
      <c r="A87" s="122" t="s">
        <v>73</v>
      </c>
      <c r="B87" s="123"/>
      <c r="C87" s="123"/>
      <c r="D87" s="123"/>
      <c r="E87" s="123"/>
      <c r="F87" s="124"/>
    </row>
    <row r="88" spans="1:6" ht="15">
      <c r="A88" s="65"/>
      <c r="B88" s="65"/>
      <c r="C88" s="65"/>
      <c r="D88" s="65"/>
      <c r="E88" s="65"/>
      <c r="F88" s="65"/>
    </row>
    <row r="89" spans="1:6" ht="15">
      <c r="A89" s="65"/>
      <c r="B89" s="65"/>
      <c r="C89" s="65"/>
      <c r="D89" s="65"/>
      <c r="E89" s="65"/>
      <c r="F89" s="65"/>
    </row>
    <row r="90" spans="1:6" ht="15.75">
      <c r="A90" s="65"/>
      <c r="B90" s="120" t="s">
        <v>64</v>
      </c>
      <c r="C90" s="72" t="s">
        <v>65</v>
      </c>
      <c r="D90" s="65"/>
      <c r="E90" s="65"/>
      <c r="F90" s="65"/>
    </row>
    <row r="91" spans="1:6" ht="13.5" customHeight="1">
      <c r="A91" s="65"/>
      <c r="B91" s="1"/>
      <c r="C91" s="72" t="s">
        <v>66</v>
      </c>
      <c r="D91" s="65"/>
      <c r="E91" s="65"/>
      <c r="F91" s="65"/>
    </row>
  </sheetData>
  <sheetProtection/>
  <mergeCells count="8">
    <mergeCell ref="A87:F87"/>
    <mergeCell ref="A1:F1"/>
    <mergeCell ref="A3:F3"/>
    <mergeCell ref="A74:F74"/>
    <mergeCell ref="A5:F5"/>
    <mergeCell ref="A70:E70"/>
    <mergeCell ref="A71:E71"/>
    <mergeCell ref="A72:E72"/>
  </mergeCells>
  <printOptions horizontalCentered="1"/>
  <pageMargins left="0.7874015748031497" right="0.3937007874015748" top="0.73" bottom="0.63" header="0.5118110236220472" footer="0.2755905511811024"/>
  <pageSetup fitToHeight="0" orientation="portrait" paperSize="9" scale="85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</dc:creator>
  <cp:keywords/>
  <dc:description/>
  <cp:lastModifiedBy>User</cp:lastModifiedBy>
  <cp:lastPrinted>2018-10-30T12:54:55Z</cp:lastPrinted>
  <dcterms:created xsi:type="dcterms:W3CDTF">2003-09-04T12:06:53Z</dcterms:created>
  <dcterms:modified xsi:type="dcterms:W3CDTF">2018-12-04T07:30:12Z</dcterms:modified>
  <cp:category/>
  <cp:version/>
  <cp:contentType/>
  <cp:contentStatus/>
</cp:coreProperties>
</file>